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25725"/>
</workbook>
</file>

<file path=xl/calcChain.xml><?xml version="1.0" encoding="utf-8"?>
<calcChain xmlns="http://schemas.openxmlformats.org/spreadsheetml/2006/main">
  <c r="G14" i="6"/>
  <c r="F14"/>
  <c r="D14"/>
  <c r="I18" i="5"/>
  <c r="G34" i="4"/>
  <c r="H33"/>
  <c r="H32"/>
  <c r="G32"/>
  <c r="F32"/>
  <c r="H31"/>
  <c r="H30"/>
  <c r="H29"/>
  <c r="G28"/>
  <c r="F28"/>
  <c r="H28" s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P35" i="3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C21" i="2"/>
  <c r="C20"/>
  <c r="C19"/>
  <c r="C18"/>
  <c r="C17"/>
  <c r="C16"/>
  <c r="C15"/>
  <c r="C14"/>
  <c r="C13"/>
  <c r="C12"/>
  <c r="C11"/>
  <c r="C45" i="1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<sst xmlns="http://schemas.openxmlformats.org/spreadsheetml/2006/main" count="364" uniqueCount="248">
  <si>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</si>
  <si>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</si>
  <si>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</si>
  <si>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</si>
  <si>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</si>
  <si>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</si>
  <si>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</si>
  <si>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</si>
  <si>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</si>
  <si>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</si>
  <si>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</si>
  <si>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</si>
  <si>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</si>
  <si>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</si>
  <si>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</si>
  <si>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</si>
  <si>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</si>
  <si>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</si>
  <si>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</si>
  <si>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</si>
  <si>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</si>
  <si>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</si>
  <si>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</si>
  <si>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</si>
  <si>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</si>
  <si>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Орендна плата з юридичних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</si>
  <si>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</si>
  <si>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</si>
  <si>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</si>
  <si>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</si>
  <si>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</si>
  <si>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</si>
  <si>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</si>
  <si>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</si>
  <si>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</si>
  <si>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</si>
  <si>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</si>
  <si>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</si>
  <si>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</si>
  <si>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</si>
  <si>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</si>
  <si>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</si>
  <si>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ДОХОДІВ</t>
  </si>
  <si>
    <t>Секретар сільської ради</t>
  </si>
  <si>
    <t>Г.КОЛОМІЄЦЬ</t>
  </si>
  <si>
    <t>до рішення Великосеверинівської сільської ради</t>
  </si>
  <si>
    <t>від 14.11.2018 р. №591</t>
  </si>
  <si>
    <t>Зміни до доходів Великосеверинівська сільська рада на 2018 рік</t>
  </si>
  <si>
    <t>Додаток 2</t>
  </si>
  <si>
    <t>Зміни до фінансування Великосеверинівська сільська рада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</si>
  <si>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</si>
  <si>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</si>
  <si>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</si>
  <si>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</si>
  <si>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</si>
  <si>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</si>
  <si>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</si>
  <si>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</si>
  <si>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</si>
  <si>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</si>
  <si>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3</t>
  </si>
  <si>
    <t>ЗМІНИ ДО РОЗПОДІЛУ</t>
  </si>
  <si>
    <t>видатків Великосеверинівська сільська рада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</si>
  <si>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</si>
  <si>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</si>
  <si>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</si>
  <si>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</si>
  <si>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</si>
  <si>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</si>
  <si>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</si>
  <si>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</si>
  <si>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</si>
  <si>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</si>
  <si>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</si>
  <si>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</si>
  <si>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</si>
  <si>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</si>
  <si>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</si>
  <si>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</si>
  <si>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</si>
  <si>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</si>
  <si>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</si>
  <si>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</si>
  <si>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</si>
  <si>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</si>
  <si>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</si>
  <si>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</si>
  <si>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</si>
  <si>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0113240</t>
  </si>
  <si>
    <t>3240</t>
  </si>
  <si>
    <t>Інші заклади та заходи</t>
  </si>
  <si>
    <t>0113242</t>
  </si>
  <si>
    <t>3242</t>
  </si>
  <si>
    <t>1090</t>
  </si>
  <si>
    <t>Інші заходи у сфері соціального захисту і соціального забезпечення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</si>
  <si>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</si>
  <si>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</si>
  <si>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</si>
  <si>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</si>
  <si>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0116030</t>
  </si>
  <si>
    <t>6030</t>
  </si>
  <si>
    <t>0620</t>
  </si>
  <si>
    <t>Організація благоустрою населених пунктів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</si>
  <si>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</si>
  <si>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</si>
  <si>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</si>
  <si>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</si>
  <si>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</si>
  <si>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</si>
  <si>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</si>
  <si>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</si>
  <si>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9770</t>
  </si>
  <si>
    <t>0180</t>
  </si>
  <si>
    <t>Інші субвенції з місцевого бюджету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</si>
  <si>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</si>
  <si>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</si>
  <si>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</si>
  <si>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Орган з питань освіти і науки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</si>
  <si>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</si>
  <si>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</si>
  <si>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</si>
  <si>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</si>
  <si>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</si>
  <si>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</si>
  <si>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</si>
  <si>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</si>
  <si>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</si>
  <si>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</si>
  <si>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</si>
  <si>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</si>
  <si>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</si>
  <si>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</si>
  <si>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0614030</t>
  </si>
  <si>
    <t>4030</t>
  </si>
  <si>
    <t>0824</t>
  </si>
  <si>
    <t>Забезпечення діяльності бібліотек</t>
  </si>
  <si>
    <t>0614060</t>
  </si>
  <si>
    <t>0615010</t>
  </si>
  <si>
    <t>5010</t>
  </si>
  <si>
    <t>Проведення спортивної роботи в регіоні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</si>
  <si>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</si>
  <si>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</si>
  <si>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</si>
  <si>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</si>
  <si>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 xml:space="preserve"> </t>
  </si>
  <si>
    <t>Додаток 4</t>
  </si>
  <si>
    <t>до рішення Великосеверинівської</t>
  </si>
  <si>
    <t>сільської ради</t>
  </si>
  <si>
    <t>Зміни до переліку місцевих програм, які фінансуватимуться за рахунок коштів сільського бюджету в 2018 році</t>
  </si>
  <si>
    <t>грн.</t>
  </si>
  <si>
    <t>Найменування місцевої (регіональної) програми</t>
  </si>
  <si>
    <t>Разом загальний та спеціальний фонди</t>
  </si>
  <si>
    <t xml:space="preserve">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 році </t>
  </si>
  <si>
    <t>Програма розвитку вулично-дорожньо мережі, забезпечення безпеки руху на автомобільних дорогах та вулицях великосеверинівської сільської ради на 2018 - 2020 роки</t>
  </si>
  <si>
    <t>0116040</t>
  </si>
  <si>
    <t>6040</t>
  </si>
  <si>
    <t>Заходи, пов`язані з поліпшенням питної води</t>
  </si>
  <si>
    <t>Програма "Питна вода"</t>
  </si>
  <si>
    <t>0110170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</si>
  <si>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</si>
  <si>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</si>
  <si>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</si>
  <si>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Програма підвищення кваліфікації  посадових осіб місцевого самоврядування та депутатів  Великосеверинівської сільської ради на 2017 - 2018 роки</t>
  </si>
  <si>
    <t xml:space="preserve">Комплексна програма
підтримки учасників антитерористичної  
операції в східних  областях України та членів
їх сімей — мешканців Великосеверинівської
сільської ради на 2017 - 2018 роки
</t>
  </si>
  <si>
    <t>Програма "Турбота" по поліпшенню соціального захисту громадян на 2017 - 2018 роки в новій редакції</t>
  </si>
  <si>
    <t>Програма реформування і розвитку житлово-комунального господарства по Великосеверинівській сільській раді на 2018 - 2020 роки</t>
  </si>
  <si>
    <t>Програма громадський бюджет Великосеверинівської сільської ради на 2018 рік</t>
  </si>
  <si>
    <t>0112152</t>
  </si>
  <si>
    <t>2152</t>
  </si>
  <si>
    <t>0763</t>
  </si>
  <si>
    <t>Інші програми та заходи у сфері охорони здоров`я</t>
  </si>
  <si>
    <t>Програма підтримки закладів охорони здоров'я, які знаходяться  на території Великосеверинівської сільської ради на 2018 рік</t>
  </si>
  <si>
    <t>Програма розвитку фізичної культури і спорту на території Великосеверинівської сільської ради на 2018 рік</t>
  </si>
  <si>
    <t>0117413</t>
  </si>
  <si>
    <t>7413</t>
  </si>
  <si>
    <t>0451</t>
  </si>
  <si>
    <t>Інші заходи у сфері автотранспорту</t>
  </si>
  <si>
    <t>Програма "Соціальний автобус" на території об'єднаної громади на 2018 рік</t>
  </si>
  <si>
    <t>Програма "Сільський автобус" на території Великосеверинівської сільської ради на 2018 рік</t>
  </si>
  <si>
    <t>0113210</t>
  </si>
  <si>
    <t>3210</t>
  </si>
  <si>
    <t>1050</t>
  </si>
  <si>
    <t>Організація та проведення громадських робіт</t>
  </si>
  <si>
    <t>Програма зайнятості населення Великосеверинівської сільської ради на 2018-2020 роки</t>
  </si>
  <si>
    <t>Програма про відшкодування компенсації за перевезення  окремих пільгових  категорій громадян на приміських маршрутах загального користування автомобільним транспортом на 2018 рік</t>
  </si>
  <si>
    <t>0611162</t>
  </si>
  <si>
    <t>1162</t>
  </si>
  <si>
    <t>0990</t>
  </si>
  <si>
    <t>Інші програми та заходи у сфері освіти</t>
  </si>
  <si>
    <t>Програма «Шкільний автобус» на території Великосеверинівської сільської ради на 2018 рік</t>
  </si>
  <si>
    <t xml:space="preserve">Програма
розвитку дошкільної, загальної 
середньої, позашкільної освіти
на 2018-2021 роки
</t>
  </si>
  <si>
    <t>Відділ культури, туризму і культурної спадщини Кіровоградської  районної державної адміністрації</t>
  </si>
  <si>
    <t>110201</t>
  </si>
  <si>
    <t>0825</t>
  </si>
  <si>
    <t>Бiблiотеки</t>
  </si>
  <si>
    <t>110204</t>
  </si>
  <si>
    <t>Палаци і будинки культури, клуби та інші заклади клубного типу </t>
  </si>
  <si>
    <t>Школи естетичного виховання дітей</t>
  </si>
  <si>
    <t>Фінансове управління Кіровоградської районної державної адміністрація</t>
  </si>
  <si>
    <t>250380</t>
  </si>
  <si>
    <t>Інші субвенції</t>
  </si>
  <si>
    <t>Програма соціально-економічного розвитку району на 2015 рік (затверджена рішенням сесії від 13.01.2015 р. № 326)</t>
  </si>
  <si>
    <t xml:space="preserve">Всього </t>
  </si>
  <si>
    <t>Додаток 5</t>
  </si>
  <si>
    <t xml:space="preserve">до рішення Великосеверинівської </t>
  </si>
  <si>
    <t>від 14.11. 2018  № 591</t>
  </si>
  <si>
    <t>Зміни до переліку об’єктів, видатки на які у 2018  році будуть проводитися за рахунок коштів бюджету розвитку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</si>
  <si>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</si>
  <si>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</si>
  <si>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</si>
  <si>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</si>
  <si>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</si>
  <si>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</si>
  <si>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</si>
  <si>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Забезпечення діяльності палаців і будинків культури, клубів, центрів дозвілля та інших клубних закладів</t>
  </si>
  <si>
    <t>Придбання обладнання і предметів довгострокового користування</t>
  </si>
  <si>
    <t>12000</t>
  </si>
  <si>
    <t>10150</t>
  </si>
  <si>
    <t>Капітальний ремонт інших об'єктів</t>
  </si>
  <si>
    <t>30000</t>
  </si>
  <si>
    <t>0117350</t>
  </si>
  <si>
    <t>0443</t>
  </si>
  <si>
    <t>Розроблення схем планування та забудови територій (містобудівної документації)</t>
  </si>
  <si>
    <t>Дослідження і розробки, окремі заходи розвитку по реалізації державних (регіональних) програм</t>
  </si>
  <si>
    <t>300000</t>
  </si>
  <si>
    <t>414000</t>
  </si>
  <si>
    <t>Капітальні трансферти органам державного управління інших рівнів</t>
  </si>
  <si>
    <t>32000</t>
  </si>
  <si>
    <t>62000</t>
  </si>
  <si>
    <t>Надання загальної середньої освіти загальноосвітніми навчальними закладами</t>
  </si>
  <si>
    <t>57000</t>
  </si>
  <si>
    <t>18000</t>
  </si>
  <si>
    <t>ВСЬОГО</t>
  </si>
  <si>
    <t>Додаток 6</t>
  </si>
  <si>
    <t>від 14.11.2018 року № 591</t>
  </si>
  <si>
    <t>Зміни до показників міжбюджетних трансфертів між місцевими бюджетами Кіровоградського району на 2018 рік</t>
  </si>
  <si>
    <t>Код бюджету</t>
  </si>
  <si>
    <t>Назва місцевого бюджету адміністративно-територіальної одиниці</t>
  </si>
  <si>
    <t>Дотації з сільського бюджету</t>
  </si>
  <si>
    <t>Субвенції з сільського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</si>
  <si>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
 (код ТПКВКМБ 9130)</t>
  </si>
  <si>
    <t>субвенція загального фонду на:</t>
  </si>
  <si>
    <t>Інші субвенції (код ТПКВКМБ 9770) для КЛЗ ЦПМСД Кіровоградського району для придбання акумулятора для автомобіля швидкої допомоги та електрокардіографа</t>
  </si>
  <si>
    <t xml:space="preserve">Інші субвенції               (код ТПКВКМБ 9770)     </t>
  </si>
  <si>
    <t xml:space="preserve">Субвенція з місцевого бюджету державному бюджету на виконання програм соціально-економічного розвитку регіонів                            (код ТПКВКМБ 9800)
</t>
  </si>
  <si>
    <t xml:space="preserve">Субвенція з місцевого бюджету на реалізацію проектів співробітництва між територіальними громадами                         (код ТПКВКМБ 9760)
</t>
  </si>
  <si>
    <t>Місцевий бюджет Соколівської об'єднаної територіальної громади</t>
  </si>
  <si>
    <t>Місцевий бюджет Кіровоградського району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</si>
</sst>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>
      <alignment vertical="top"/>
    </xf>
    <xf numFmtId="0" fontId="2" fillId="0" borderId="0"/>
  </cellStyleXfs>
  <cellXfs count="1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vertical="top"/>
    </xf>
    <xf numFmtId="1" fontId="4" fillId="0" borderId="0" xfId="1" applyNumberFormat="1" applyFont="1" applyFill="1"/>
    <xf numFmtId="1" fontId="6" fillId="0" borderId="0" xfId="0" applyNumberFormat="1" applyFont="1" applyFill="1"/>
    <xf numFmtId="0" fontId="4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>
      <alignment vertical="top"/>
    </xf>
    <xf numFmtId="3" fontId="11" fillId="0" borderId="1" xfId="2" applyNumberFormat="1" applyFont="1" applyFill="1" applyBorder="1">
      <alignment vertical="top"/>
    </xf>
    <xf numFmtId="164" fontId="6" fillId="0" borderId="4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9" fillId="0" borderId="3" xfId="0" quotePrefix="1" applyFont="1" applyFill="1" applyBorder="1" applyAlignment="1">
      <alignment horizontal="center" vertical="center" wrapText="1"/>
    </xf>
    <xf numFmtId="2" fontId="9" fillId="0" borderId="3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5" xfId="0" quotePrefix="1" applyFont="1" applyFill="1" applyBorder="1" applyAlignment="1">
      <alignment horizontal="center" vertical="center" wrapText="1"/>
    </xf>
    <xf numFmtId="2" fontId="9" fillId="0" borderId="5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2" fontId="9" fillId="0" borderId="4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164" fontId="12" fillId="0" borderId="1" xfId="2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vertical="justify"/>
    </xf>
    <xf numFmtId="3" fontId="11" fillId="0" borderId="1" xfId="0" applyNumberFormat="1" applyFont="1" applyFill="1" applyBorder="1" applyAlignment="1">
      <alignment vertical="justify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vertical="justify"/>
    </xf>
    <xf numFmtId="0" fontId="9" fillId="0" borderId="0" xfId="0" applyFont="1" applyFill="1"/>
    <xf numFmtId="0" fontId="1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vertical="top"/>
    </xf>
    <xf numFmtId="0" fontId="4" fillId="0" borderId="0" xfId="0" applyNumberFormat="1" applyFont="1" applyFill="1" applyAlignment="1" applyProtection="1">
      <alignment horizontal="center" vertical="top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9" fillId="0" borderId="1" xfId="0" quotePrefix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2" fontId="9" fillId="0" borderId="1" xfId="3" quotePrefix="1" applyNumberFormat="1" applyFont="1" applyFill="1" applyBorder="1" applyAlignment="1">
      <alignment vertical="center" wrapText="1"/>
    </xf>
    <xf numFmtId="2" fontId="9" fillId="0" borderId="1" xfId="3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1" fontId="6" fillId="0" borderId="0" xfId="0" applyNumberFormat="1" applyFont="1"/>
    <xf numFmtId="1" fontId="4" fillId="0" borderId="0" xfId="1" applyNumberFormat="1" applyFont="1"/>
    <xf numFmtId="0" fontId="15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>
      <alignment horizontal="righ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1" xfId="0" applyBorder="1" applyAlignment="1"/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vertical="justify"/>
    </xf>
    <xf numFmtId="0" fontId="6" fillId="0" borderId="0" xfId="0" applyFont="1" applyFill="1"/>
    <xf numFmtId="0" fontId="11" fillId="0" borderId="0" xfId="0" applyFont="1" applyFill="1" applyAlignment="1">
      <alignment horizontal="left"/>
    </xf>
  </cellXfs>
  <cellStyles count="4">
    <cellStyle name="Звичайний 2" xfId="1"/>
    <cellStyle name="Звичайний_Додаток _ 3 зм_ни 4575" xfId="2"/>
    <cellStyle name="Обычный" xfId="0" builtinId="0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>
      <selection activeCell="B49" sqref="B49"/>
    </sheetView>
  </sheetViews>
  <sheetFormatPr defaultRowHeight="12.75"/>
  <cols>
    <col min="1" max="1" width="11.28515625" customWidth="1"/>
    <col min="2" max="2" width="41" customWidth="1"/>
    <col min="3" max="3" width="14.140625" style="13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45</v>
      </c>
    </row>
    <row r="3" spans="1:6">
      <c r="D3" t="s">
        <v>46</v>
      </c>
    </row>
    <row r="5" spans="1:6">
      <c r="A5" s="19" t="s">
        <v>47</v>
      </c>
      <c r="B5" s="20"/>
      <c r="C5" s="20"/>
      <c r="D5" s="20"/>
      <c r="E5" s="20"/>
      <c r="F5" s="20"/>
    </row>
    <row r="6" spans="1:6">
      <c r="F6" s="1" t="s">
        <v>1</v>
      </c>
    </row>
    <row r="7" spans="1:6">
      <c r="A7" s="21" t="s">
        <v>2</v>
      </c>
      <c r="B7" s="21" t="s">
        <v>3</v>
      </c>
      <c r="C7" s="22" t="s">
        <v>4</v>
      </c>
      <c r="D7" s="21" t="s">
        <v>5</v>
      </c>
      <c r="E7" s="21" t="s">
        <v>6</v>
      </c>
      <c r="F7" s="21"/>
    </row>
    <row r="8" spans="1:6">
      <c r="A8" s="21"/>
      <c r="B8" s="21"/>
      <c r="C8" s="22"/>
      <c r="D8" s="21"/>
      <c r="E8" s="21" t="s">
        <v>4</v>
      </c>
      <c r="F8" s="21" t="s">
        <v>7</v>
      </c>
    </row>
    <row r="9" spans="1:6">
      <c r="A9" s="21"/>
      <c r="B9" s="21"/>
      <c r="C9" s="22"/>
      <c r="D9" s="21"/>
      <c r="E9" s="21"/>
      <c r="F9" s="21"/>
    </row>
    <row r="10" spans="1:6">
      <c r="A10" s="3">
        <v>1</v>
      </c>
      <c r="B10" s="3">
        <v>2</v>
      </c>
      <c r="C10" s="14">
        <v>3</v>
      </c>
      <c r="D10" s="3">
        <v>4</v>
      </c>
      <c r="E10" s="3">
        <v>5</v>
      </c>
      <c r="F10" s="3">
        <v>6</v>
      </c>
    </row>
    <row r="11" spans="1:6">
      <c r="A11" s="4">
        <v>10000000</v>
      </c>
      <c r="B11" s="5" t="s">
        <v>8</v>
      </c>
      <c r="C11" s="15">
        <f t="shared" ref="C11:C45" si="0">D11+E11</f>
        <v>957586</v>
      </c>
      <c r="D11" s="7">
        <v>957586</v>
      </c>
      <c r="E11" s="7">
        <v>0</v>
      </c>
      <c r="F11" s="7">
        <v>0</v>
      </c>
    </row>
    <row r="12" spans="1:6" ht="25.5">
      <c r="A12" s="4">
        <v>11000000</v>
      </c>
      <c r="B12" s="5" t="s">
        <v>9</v>
      </c>
      <c r="C12" s="15">
        <f t="shared" si="0"/>
        <v>841990</v>
      </c>
      <c r="D12" s="7">
        <v>841990</v>
      </c>
      <c r="E12" s="7">
        <v>0</v>
      </c>
      <c r="F12" s="7">
        <v>0</v>
      </c>
    </row>
    <row r="13" spans="1:6">
      <c r="A13" s="4">
        <v>11010000</v>
      </c>
      <c r="B13" s="5" t="s">
        <v>10</v>
      </c>
      <c r="C13" s="15">
        <f t="shared" si="0"/>
        <v>841920</v>
      </c>
      <c r="D13" s="7">
        <v>841920</v>
      </c>
      <c r="E13" s="7">
        <v>0</v>
      </c>
      <c r="F13" s="7">
        <v>0</v>
      </c>
    </row>
    <row r="14" spans="1:6" ht="38.25">
      <c r="A14" s="8">
        <v>11010100</v>
      </c>
      <c r="B14" s="9" t="s">
        <v>11</v>
      </c>
      <c r="C14" s="16">
        <f t="shared" si="0"/>
        <v>163000</v>
      </c>
      <c r="D14" s="10">
        <v>163000</v>
      </c>
      <c r="E14" s="10">
        <v>0</v>
      </c>
      <c r="F14" s="10">
        <v>0</v>
      </c>
    </row>
    <row r="15" spans="1:6" ht="38.25">
      <c r="A15" s="8">
        <v>11010400</v>
      </c>
      <c r="B15" s="9" t="s">
        <v>12</v>
      </c>
      <c r="C15" s="16">
        <f t="shared" si="0"/>
        <v>670000</v>
      </c>
      <c r="D15" s="10">
        <v>670000</v>
      </c>
      <c r="E15" s="10">
        <v>0</v>
      </c>
      <c r="F15" s="10">
        <v>0</v>
      </c>
    </row>
    <row r="16" spans="1:6" ht="38.25">
      <c r="A16" s="8">
        <v>11010500</v>
      </c>
      <c r="B16" s="9" t="s">
        <v>13</v>
      </c>
      <c r="C16" s="16">
        <f t="shared" si="0"/>
        <v>8920</v>
      </c>
      <c r="D16" s="10">
        <v>8920</v>
      </c>
      <c r="E16" s="10">
        <v>0</v>
      </c>
      <c r="F16" s="10">
        <v>0</v>
      </c>
    </row>
    <row r="17" spans="1:6">
      <c r="A17" s="4">
        <v>11020000</v>
      </c>
      <c r="B17" s="5" t="s">
        <v>14</v>
      </c>
      <c r="C17" s="15">
        <f t="shared" si="0"/>
        <v>70</v>
      </c>
      <c r="D17" s="7">
        <v>70</v>
      </c>
      <c r="E17" s="7">
        <v>0</v>
      </c>
      <c r="F17" s="7">
        <v>0</v>
      </c>
    </row>
    <row r="18" spans="1:6" ht="25.5">
      <c r="A18" s="8">
        <v>11020200</v>
      </c>
      <c r="B18" s="9" t="s">
        <v>15</v>
      </c>
      <c r="C18" s="16">
        <f t="shared" si="0"/>
        <v>70</v>
      </c>
      <c r="D18" s="10">
        <v>70</v>
      </c>
      <c r="E18" s="10">
        <v>0</v>
      </c>
      <c r="F18" s="10">
        <v>0</v>
      </c>
    </row>
    <row r="19" spans="1:6">
      <c r="A19" s="4">
        <v>14000000</v>
      </c>
      <c r="B19" s="5" t="s">
        <v>16</v>
      </c>
      <c r="C19" s="15">
        <f t="shared" si="0"/>
        <v>-50000</v>
      </c>
      <c r="D19" s="7">
        <v>-50000</v>
      </c>
      <c r="E19" s="7">
        <v>0</v>
      </c>
      <c r="F19" s="7">
        <v>0</v>
      </c>
    </row>
    <row r="20" spans="1:6" ht="25.5">
      <c r="A20" s="4">
        <v>14020000</v>
      </c>
      <c r="B20" s="5" t="s">
        <v>17</v>
      </c>
      <c r="C20" s="15">
        <f t="shared" si="0"/>
        <v>0</v>
      </c>
      <c r="D20" s="7">
        <v>0</v>
      </c>
      <c r="E20" s="7">
        <v>0</v>
      </c>
      <c r="F20" s="7">
        <v>0</v>
      </c>
    </row>
    <row r="21" spans="1:6">
      <c r="A21" s="8">
        <v>14021900</v>
      </c>
      <c r="B21" s="9" t="s">
        <v>18</v>
      </c>
      <c r="C21" s="16">
        <f t="shared" si="0"/>
        <v>0</v>
      </c>
      <c r="D21" s="10">
        <v>0</v>
      </c>
      <c r="E21" s="10">
        <v>0</v>
      </c>
      <c r="F21" s="10">
        <v>0</v>
      </c>
    </row>
    <row r="22" spans="1:6" ht="38.25">
      <c r="A22" s="8">
        <v>14040000</v>
      </c>
      <c r="B22" s="9" t="s">
        <v>19</v>
      </c>
      <c r="C22" s="16">
        <f t="shared" si="0"/>
        <v>-50000</v>
      </c>
      <c r="D22" s="10">
        <v>-50000</v>
      </c>
      <c r="E22" s="10">
        <v>0</v>
      </c>
      <c r="F22" s="10">
        <v>0</v>
      </c>
    </row>
    <row r="23" spans="1:6">
      <c r="A23" s="4">
        <v>18000000</v>
      </c>
      <c r="B23" s="5" t="s">
        <v>20</v>
      </c>
      <c r="C23" s="15">
        <f t="shared" si="0"/>
        <v>165596</v>
      </c>
      <c r="D23" s="7">
        <v>165596</v>
      </c>
      <c r="E23" s="7">
        <v>0</v>
      </c>
      <c r="F23" s="7">
        <v>0</v>
      </c>
    </row>
    <row r="24" spans="1:6">
      <c r="A24" s="4">
        <v>18010000</v>
      </c>
      <c r="B24" s="5" t="s">
        <v>21</v>
      </c>
      <c r="C24" s="15">
        <f t="shared" si="0"/>
        <v>39800</v>
      </c>
      <c r="D24" s="7">
        <v>39800</v>
      </c>
      <c r="E24" s="7">
        <v>0</v>
      </c>
      <c r="F24" s="7">
        <v>0</v>
      </c>
    </row>
    <row r="25" spans="1:6" ht="51">
      <c r="A25" s="8">
        <v>18010100</v>
      </c>
      <c r="B25" s="9" t="s">
        <v>22</v>
      </c>
      <c r="C25" s="16">
        <f t="shared" si="0"/>
        <v>3500</v>
      </c>
      <c r="D25" s="10">
        <v>3500</v>
      </c>
      <c r="E25" s="10">
        <v>0</v>
      </c>
      <c r="F25" s="10">
        <v>0</v>
      </c>
    </row>
    <row r="26" spans="1:6" ht="51">
      <c r="A26" s="8">
        <v>18010200</v>
      </c>
      <c r="B26" s="9" t="s">
        <v>23</v>
      </c>
      <c r="C26" s="16">
        <f t="shared" si="0"/>
        <v>1600</v>
      </c>
      <c r="D26" s="10">
        <v>1600</v>
      </c>
      <c r="E26" s="10">
        <v>0</v>
      </c>
      <c r="F26" s="10">
        <v>0</v>
      </c>
    </row>
    <row r="27" spans="1:6" ht="51">
      <c r="A27" s="8">
        <v>18010300</v>
      </c>
      <c r="B27" s="9" t="s">
        <v>24</v>
      </c>
      <c r="C27" s="16">
        <f t="shared" si="0"/>
        <v>3300</v>
      </c>
      <c r="D27" s="10">
        <v>3300</v>
      </c>
      <c r="E27" s="10">
        <v>0</v>
      </c>
      <c r="F27" s="10">
        <v>0</v>
      </c>
    </row>
    <row r="28" spans="1:6">
      <c r="A28" s="8">
        <v>18010600</v>
      </c>
      <c r="B28" s="9" t="s">
        <v>25</v>
      </c>
      <c r="C28" s="16">
        <f t="shared" si="0"/>
        <v>30000</v>
      </c>
      <c r="D28" s="10">
        <v>30000</v>
      </c>
      <c r="E28" s="10">
        <v>0</v>
      </c>
      <c r="F28" s="10">
        <v>0</v>
      </c>
    </row>
    <row r="29" spans="1:6">
      <c r="A29" s="8">
        <v>18011100</v>
      </c>
      <c r="B29" s="9" t="s">
        <v>26</v>
      </c>
      <c r="C29" s="16">
        <f t="shared" si="0"/>
        <v>1400</v>
      </c>
      <c r="D29" s="10">
        <v>1400</v>
      </c>
      <c r="E29" s="10">
        <v>0</v>
      </c>
      <c r="F29" s="10">
        <v>0</v>
      </c>
    </row>
    <row r="30" spans="1:6">
      <c r="A30" s="4">
        <v>18050000</v>
      </c>
      <c r="B30" s="5" t="s">
        <v>27</v>
      </c>
      <c r="C30" s="15">
        <f t="shared" si="0"/>
        <v>125796</v>
      </c>
      <c r="D30" s="7">
        <v>125796</v>
      </c>
      <c r="E30" s="7">
        <v>0</v>
      </c>
      <c r="F30" s="7">
        <v>0</v>
      </c>
    </row>
    <row r="31" spans="1:6">
      <c r="A31" s="8">
        <v>18050300</v>
      </c>
      <c r="B31" s="9" t="s">
        <v>28</v>
      </c>
      <c r="C31" s="16">
        <f t="shared" si="0"/>
        <v>125796</v>
      </c>
      <c r="D31" s="10">
        <v>125796</v>
      </c>
      <c r="E31" s="10">
        <v>0</v>
      </c>
      <c r="F31" s="10">
        <v>0</v>
      </c>
    </row>
    <row r="32" spans="1:6">
      <c r="A32" s="4">
        <v>20000000</v>
      </c>
      <c r="B32" s="5" t="s">
        <v>29</v>
      </c>
      <c r="C32" s="15">
        <f t="shared" si="0"/>
        <v>-208800</v>
      </c>
      <c r="D32" s="7">
        <v>-208800</v>
      </c>
      <c r="E32" s="7">
        <v>0</v>
      </c>
      <c r="F32" s="7">
        <v>0</v>
      </c>
    </row>
    <row r="33" spans="1:6" ht="25.5">
      <c r="A33" s="4">
        <v>21000000</v>
      </c>
      <c r="B33" s="5" t="s">
        <v>30</v>
      </c>
      <c r="C33" s="15">
        <f t="shared" si="0"/>
        <v>7000</v>
      </c>
      <c r="D33" s="7">
        <v>7000</v>
      </c>
      <c r="E33" s="7">
        <v>0</v>
      </c>
      <c r="F33" s="7">
        <v>0</v>
      </c>
    </row>
    <row r="34" spans="1:6">
      <c r="A34" s="4">
        <v>21080000</v>
      </c>
      <c r="B34" s="5" t="s">
        <v>31</v>
      </c>
      <c r="C34" s="15">
        <f t="shared" si="0"/>
        <v>7000</v>
      </c>
      <c r="D34" s="7">
        <v>7000</v>
      </c>
      <c r="E34" s="7">
        <v>0</v>
      </c>
      <c r="F34" s="7">
        <v>0</v>
      </c>
    </row>
    <row r="35" spans="1:6" ht="51">
      <c r="A35" s="8">
        <v>21081500</v>
      </c>
      <c r="B35" s="9" t="s">
        <v>32</v>
      </c>
      <c r="C35" s="16">
        <f t="shared" si="0"/>
        <v>7000</v>
      </c>
      <c r="D35" s="10">
        <v>7000</v>
      </c>
      <c r="E35" s="10">
        <v>0</v>
      </c>
      <c r="F35" s="10">
        <v>0</v>
      </c>
    </row>
    <row r="36" spans="1:6" ht="25.5">
      <c r="A36" s="4">
        <v>22000000</v>
      </c>
      <c r="B36" s="5" t="s">
        <v>33</v>
      </c>
      <c r="C36" s="15">
        <f t="shared" si="0"/>
        <v>-215800</v>
      </c>
      <c r="D36" s="7">
        <v>-215800</v>
      </c>
      <c r="E36" s="7">
        <v>0</v>
      </c>
      <c r="F36" s="7">
        <v>0</v>
      </c>
    </row>
    <row r="37" spans="1:6">
      <c r="A37" s="4">
        <v>22010000</v>
      </c>
      <c r="B37" s="5" t="s">
        <v>34</v>
      </c>
      <c r="C37" s="15">
        <f t="shared" si="0"/>
        <v>-215800</v>
      </c>
      <c r="D37" s="7">
        <v>-215800</v>
      </c>
      <c r="E37" s="7">
        <v>0</v>
      </c>
      <c r="F37" s="7">
        <v>0</v>
      </c>
    </row>
    <row r="38" spans="1:6" ht="38.25">
      <c r="A38" s="8">
        <v>22010300</v>
      </c>
      <c r="B38" s="9" t="s">
        <v>35</v>
      </c>
      <c r="C38" s="16">
        <f t="shared" si="0"/>
        <v>7000</v>
      </c>
      <c r="D38" s="10">
        <v>7000</v>
      </c>
      <c r="E38" s="10">
        <v>0</v>
      </c>
      <c r="F38" s="10">
        <v>0</v>
      </c>
    </row>
    <row r="39" spans="1:6" ht="25.5">
      <c r="A39" s="8">
        <v>22012600</v>
      </c>
      <c r="B39" s="9" t="s">
        <v>36</v>
      </c>
      <c r="C39" s="16">
        <f t="shared" si="0"/>
        <v>-222800</v>
      </c>
      <c r="D39" s="10">
        <v>-222800</v>
      </c>
      <c r="E39" s="10">
        <v>0</v>
      </c>
      <c r="F39" s="10">
        <v>0</v>
      </c>
    </row>
    <row r="40" spans="1:6" s="13" customFormat="1">
      <c r="A40" s="17" t="s">
        <v>37</v>
      </c>
      <c r="B40" s="18"/>
      <c r="C40" s="15">
        <f t="shared" si="0"/>
        <v>748786</v>
      </c>
      <c r="D40" s="15">
        <v>748786</v>
      </c>
      <c r="E40" s="15">
        <v>0</v>
      </c>
      <c r="F40" s="15">
        <v>0</v>
      </c>
    </row>
    <row r="41" spans="1:6" hidden="1">
      <c r="A41" s="4">
        <v>40000000</v>
      </c>
      <c r="B41" s="5" t="s">
        <v>38</v>
      </c>
      <c r="C41" s="15">
        <f t="shared" si="0"/>
        <v>0</v>
      </c>
      <c r="D41" s="7">
        <v>0</v>
      </c>
      <c r="E41" s="7">
        <v>0</v>
      </c>
      <c r="F41" s="7">
        <v>0</v>
      </c>
    </row>
    <row r="42" spans="1:6" hidden="1">
      <c r="A42" s="4">
        <v>41000000</v>
      </c>
      <c r="B42" s="5" t="s">
        <v>39</v>
      </c>
      <c r="C42" s="15">
        <f t="shared" si="0"/>
        <v>0</v>
      </c>
      <c r="D42" s="7">
        <v>0</v>
      </c>
      <c r="E42" s="7">
        <v>0</v>
      </c>
      <c r="F42" s="7">
        <v>0</v>
      </c>
    </row>
    <row r="43" spans="1:6" ht="25.5" hidden="1">
      <c r="A43" s="4">
        <v>41050000</v>
      </c>
      <c r="B43" s="5" t="s">
        <v>40</v>
      </c>
      <c r="C43" s="15">
        <f t="shared" si="0"/>
        <v>0</v>
      </c>
      <c r="D43" s="7">
        <v>0</v>
      </c>
      <c r="E43" s="7">
        <v>0</v>
      </c>
      <c r="F43" s="7">
        <v>0</v>
      </c>
    </row>
    <row r="44" spans="1:6" ht="51" hidden="1">
      <c r="A44" s="8">
        <v>41051200</v>
      </c>
      <c r="B44" s="9" t="s">
        <v>41</v>
      </c>
      <c r="C44" s="16">
        <f t="shared" si="0"/>
        <v>0</v>
      </c>
      <c r="D44" s="10">
        <v>0</v>
      </c>
      <c r="E44" s="10">
        <v>0</v>
      </c>
      <c r="F44" s="10">
        <v>0</v>
      </c>
    </row>
    <row r="45" spans="1:6" hidden="1">
      <c r="A45" s="11" t="s">
        <v>42</v>
      </c>
      <c r="B45" s="12"/>
      <c r="C45" s="15">
        <f t="shared" si="0"/>
        <v>748786</v>
      </c>
      <c r="D45" s="6">
        <v>748786</v>
      </c>
      <c r="E45" s="6">
        <v>0</v>
      </c>
      <c r="F45" s="6">
        <v>0</v>
      </c>
    </row>
    <row r="48" spans="1:6">
      <c r="B48" s="2" t="s">
        <v>43</v>
      </c>
      <c r="E48" s="2" t="s">
        <v>44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sqref="A1:F28"/>
    </sheetView>
  </sheetViews>
  <sheetFormatPr defaultRowHeight="12.75"/>
  <cols>
    <col min="1" max="1" width="22.7109375" customWidth="1"/>
    <col min="2" max="2" width="28.42578125" customWidth="1"/>
    <col min="3" max="3" width="16" customWidth="1"/>
    <col min="4" max="4" width="16.140625" customWidth="1"/>
    <col min="5" max="5" width="13" customWidth="1"/>
    <col min="6" max="6" width="14" customWidth="1"/>
  </cols>
  <sheetData>
    <row r="1" spans="1:6">
      <c r="C1" s="13"/>
      <c r="D1" t="s">
        <v>48</v>
      </c>
    </row>
    <row r="2" spans="1:6">
      <c r="C2" s="13"/>
      <c r="D2" t="s">
        <v>45</v>
      </c>
    </row>
    <row r="3" spans="1:6">
      <c r="C3" s="13"/>
      <c r="D3" t="s">
        <v>46</v>
      </c>
    </row>
    <row r="4" spans="1:6">
      <c r="C4" s="13"/>
    </row>
    <row r="5" spans="1:6">
      <c r="A5" s="19" t="s">
        <v>49</v>
      </c>
      <c r="B5" s="20"/>
      <c r="C5" s="20"/>
      <c r="D5" s="20"/>
      <c r="E5" s="20"/>
      <c r="F5" s="20"/>
    </row>
    <row r="6" spans="1:6">
      <c r="C6" s="13"/>
      <c r="F6" s="1" t="s">
        <v>1</v>
      </c>
    </row>
    <row r="7" spans="1:6">
      <c r="A7" s="21" t="s">
        <v>2</v>
      </c>
      <c r="B7" s="21" t="s">
        <v>50</v>
      </c>
      <c r="C7" s="22" t="s">
        <v>4</v>
      </c>
      <c r="D7" s="21" t="s">
        <v>5</v>
      </c>
      <c r="E7" s="21" t="s">
        <v>6</v>
      </c>
      <c r="F7" s="21"/>
    </row>
    <row r="8" spans="1:6">
      <c r="A8" s="21"/>
      <c r="B8" s="21"/>
      <c r="C8" s="22"/>
      <c r="D8" s="21"/>
      <c r="E8" s="21" t="s">
        <v>4</v>
      </c>
      <c r="F8" s="21" t="s">
        <v>7</v>
      </c>
    </row>
    <row r="9" spans="1:6">
      <c r="A9" s="21"/>
      <c r="B9" s="21"/>
      <c r="C9" s="22"/>
      <c r="D9" s="21"/>
      <c r="E9" s="21"/>
      <c r="F9" s="21"/>
    </row>
    <row r="10" spans="1:6">
      <c r="A10" s="3">
        <v>1</v>
      </c>
      <c r="B10" s="3">
        <v>2</v>
      </c>
      <c r="C10" s="14">
        <v>3</v>
      </c>
      <c r="D10" s="3">
        <v>4</v>
      </c>
      <c r="E10" s="3">
        <v>5</v>
      </c>
      <c r="F10" s="3">
        <v>6</v>
      </c>
    </row>
    <row r="11" spans="1:6" ht="51">
      <c r="A11" s="4">
        <v>200000</v>
      </c>
      <c r="B11" s="5" t="s">
        <v>51</v>
      </c>
      <c r="C11" s="15">
        <f t="shared" ref="C11:C21" si="0">D11+E11</f>
        <v>0</v>
      </c>
      <c r="D11" s="7">
        <v>-172501</v>
      </c>
      <c r="E11" s="7">
        <v>172501</v>
      </c>
      <c r="F11" s="7">
        <v>172501</v>
      </c>
    </row>
    <row r="12" spans="1:6" ht="51">
      <c r="A12" s="4">
        <v>203000</v>
      </c>
      <c r="B12" s="5" t="s">
        <v>52</v>
      </c>
      <c r="C12" s="15">
        <f t="shared" si="0"/>
        <v>0</v>
      </c>
      <c r="D12" s="7">
        <v>0</v>
      </c>
      <c r="E12" s="7">
        <v>0</v>
      </c>
      <c r="F12" s="7">
        <v>0</v>
      </c>
    </row>
    <row r="13" spans="1:6" ht="25.5">
      <c r="A13" s="8">
        <v>203410</v>
      </c>
      <c r="B13" s="9" t="s">
        <v>53</v>
      </c>
      <c r="C13" s="16">
        <f t="shared" si="0"/>
        <v>-230456</v>
      </c>
      <c r="D13" s="10">
        <v>-230456</v>
      </c>
      <c r="E13" s="10">
        <v>0</v>
      </c>
      <c r="F13" s="10">
        <v>0</v>
      </c>
    </row>
    <row r="14" spans="1:6" ht="25.5">
      <c r="A14" s="8">
        <v>203420</v>
      </c>
      <c r="B14" s="9" t="s">
        <v>54</v>
      </c>
      <c r="C14" s="16">
        <f t="shared" si="0"/>
        <v>230456</v>
      </c>
      <c r="D14" s="10">
        <v>230456</v>
      </c>
      <c r="E14" s="10">
        <v>0</v>
      </c>
      <c r="F14" s="10">
        <v>0</v>
      </c>
    </row>
    <row r="15" spans="1:6" ht="89.25">
      <c r="A15" s="4">
        <v>208000</v>
      </c>
      <c r="B15" s="5" t="s">
        <v>55</v>
      </c>
      <c r="C15" s="15">
        <f t="shared" si="0"/>
        <v>0</v>
      </c>
      <c r="D15" s="7">
        <v>-172501</v>
      </c>
      <c r="E15" s="7">
        <v>172501</v>
      </c>
      <c r="F15" s="7">
        <v>172501</v>
      </c>
    </row>
    <row r="16" spans="1:6" ht="165.75">
      <c r="A16" s="8">
        <v>208400</v>
      </c>
      <c r="B16" s="9" t="s">
        <v>56</v>
      </c>
      <c r="C16" s="16">
        <f t="shared" si="0"/>
        <v>0</v>
      </c>
      <c r="D16" s="10">
        <v>-172501</v>
      </c>
      <c r="E16" s="10">
        <v>172501</v>
      </c>
      <c r="F16" s="10">
        <v>172501</v>
      </c>
    </row>
    <row r="17" spans="1:6" ht="76.5">
      <c r="A17" s="4">
        <v>600000</v>
      </c>
      <c r="B17" s="5" t="s">
        <v>57</v>
      </c>
      <c r="C17" s="15">
        <f t="shared" si="0"/>
        <v>0</v>
      </c>
      <c r="D17" s="7">
        <v>-172501</v>
      </c>
      <c r="E17" s="7">
        <v>172501</v>
      </c>
      <c r="F17" s="7">
        <v>172501</v>
      </c>
    </row>
    <row r="18" spans="1:6" ht="51">
      <c r="A18" s="4">
        <v>602000</v>
      </c>
      <c r="B18" s="5" t="s">
        <v>58</v>
      </c>
      <c r="C18" s="15">
        <f t="shared" si="0"/>
        <v>0</v>
      </c>
      <c r="D18" s="7">
        <v>-172501</v>
      </c>
      <c r="E18" s="7">
        <v>172501</v>
      </c>
      <c r="F18" s="7">
        <v>172501</v>
      </c>
    </row>
    <row r="19" spans="1:6" ht="165.75">
      <c r="A19" s="8">
        <v>602400</v>
      </c>
      <c r="B19" s="9" t="s">
        <v>56</v>
      </c>
      <c r="C19" s="16">
        <f t="shared" si="0"/>
        <v>0</v>
      </c>
      <c r="D19" s="10">
        <v>-172501</v>
      </c>
      <c r="E19" s="10">
        <v>172501</v>
      </c>
      <c r="F19" s="10">
        <v>172501</v>
      </c>
    </row>
    <row r="20" spans="1:6" ht="102">
      <c r="A20" s="4">
        <v>603000</v>
      </c>
      <c r="B20" s="5" t="s">
        <v>59</v>
      </c>
      <c r="C20" s="15">
        <f t="shared" si="0"/>
        <v>0</v>
      </c>
      <c r="D20" s="7">
        <v>0</v>
      </c>
      <c r="E20" s="7">
        <v>0</v>
      </c>
      <c r="F20" s="7">
        <v>0</v>
      </c>
    </row>
    <row r="21" spans="1:6" ht="102">
      <c r="A21" s="8">
        <v>603000</v>
      </c>
      <c r="B21" s="9" t="s">
        <v>59</v>
      </c>
      <c r="C21" s="16">
        <f t="shared" si="0"/>
        <v>0</v>
      </c>
      <c r="D21" s="10">
        <v>0</v>
      </c>
      <c r="E21" s="10">
        <v>0</v>
      </c>
      <c r="F21" s="10">
        <v>0</v>
      </c>
    </row>
    <row r="22" spans="1:6">
      <c r="C22" s="13"/>
    </row>
    <row r="23" spans="1:6">
      <c r="C23" s="13"/>
    </row>
    <row r="24" spans="1:6">
      <c r="B24" s="2" t="s">
        <v>43</v>
      </c>
      <c r="C24" s="13"/>
      <c r="E24" s="2" t="s">
        <v>44</v>
      </c>
    </row>
    <row r="25" spans="1:6">
      <c r="C25" s="13"/>
    </row>
    <row r="26" spans="1:6">
      <c r="C26" s="13"/>
    </row>
    <row r="27" spans="1:6">
      <c r="C27" s="13"/>
    </row>
    <row r="28" spans="1:6">
      <c r="C28" s="1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sqref="A1:P40"/>
    </sheetView>
  </sheetViews>
  <sheetFormatPr defaultRowHeight="12.75"/>
  <cols>
    <col min="4" max="4" width="32.140625" customWidth="1"/>
  </cols>
  <sheetData>
    <row r="1" spans="1:16">
      <c r="M1" t="s">
        <v>60</v>
      </c>
    </row>
    <row r="2" spans="1:16">
      <c r="M2" t="s">
        <v>45</v>
      </c>
    </row>
    <row r="3" spans="1:16">
      <c r="M3" t="s">
        <v>46</v>
      </c>
    </row>
    <row r="5" spans="1:16">
      <c r="A5" s="23" t="s">
        <v>61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5" t="s">
        <v>1</v>
      </c>
    </row>
    <row r="8" spans="1:16">
      <c r="A8" s="26" t="s">
        <v>63</v>
      </c>
      <c r="B8" s="26" t="s">
        <v>64</v>
      </c>
      <c r="C8" s="26" t="s">
        <v>65</v>
      </c>
      <c r="D8" s="22" t="s">
        <v>66</v>
      </c>
      <c r="E8" s="22" t="s">
        <v>5</v>
      </c>
      <c r="F8" s="22"/>
      <c r="G8" s="22"/>
      <c r="H8" s="22"/>
      <c r="I8" s="22"/>
      <c r="J8" s="22" t="s">
        <v>6</v>
      </c>
      <c r="K8" s="22"/>
      <c r="L8" s="22"/>
      <c r="M8" s="22"/>
      <c r="N8" s="22"/>
      <c r="O8" s="22"/>
      <c r="P8" s="22" t="s">
        <v>67</v>
      </c>
    </row>
    <row r="9" spans="1:16">
      <c r="A9" s="22"/>
      <c r="B9" s="22"/>
      <c r="C9" s="22"/>
      <c r="D9" s="22"/>
      <c r="E9" s="22" t="s">
        <v>4</v>
      </c>
      <c r="F9" s="22" t="s">
        <v>68</v>
      </c>
      <c r="G9" s="22" t="s">
        <v>69</v>
      </c>
      <c r="H9" s="22"/>
      <c r="I9" s="22" t="s">
        <v>70</v>
      </c>
      <c r="J9" s="22" t="s">
        <v>4</v>
      </c>
      <c r="K9" s="22" t="s">
        <v>68</v>
      </c>
      <c r="L9" s="22" t="s">
        <v>69</v>
      </c>
      <c r="M9" s="22"/>
      <c r="N9" s="22" t="s">
        <v>70</v>
      </c>
      <c r="O9" s="14" t="s">
        <v>69</v>
      </c>
      <c r="P9" s="22"/>
    </row>
    <row r="10" spans="1:16">
      <c r="A10" s="22"/>
      <c r="B10" s="22"/>
      <c r="C10" s="22"/>
      <c r="D10" s="22"/>
      <c r="E10" s="22"/>
      <c r="F10" s="22"/>
      <c r="G10" s="22" t="s">
        <v>71</v>
      </c>
      <c r="H10" s="22" t="s">
        <v>72</v>
      </c>
      <c r="I10" s="22"/>
      <c r="J10" s="22"/>
      <c r="K10" s="22"/>
      <c r="L10" s="22" t="s">
        <v>71</v>
      </c>
      <c r="M10" s="22" t="s">
        <v>72</v>
      </c>
      <c r="N10" s="22"/>
      <c r="O10" s="22" t="s">
        <v>73</v>
      </c>
      <c r="P10" s="22"/>
    </row>
    <row r="11" spans="1:16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</row>
    <row r="13" spans="1:16" ht="63.75">
      <c r="A13" s="27" t="s">
        <v>74</v>
      </c>
      <c r="B13" s="28"/>
      <c r="C13" s="29"/>
      <c r="D13" s="30" t="s">
        <v>75</v>
      </c>
      <c r="E13" s="31">
        <v>327599</v>
      </c>
      <c r="F13" s="31">
        <v>327599</v>
      </c>
      <c r="G13" s="31">
        <v>11500</v>
      </c>
      <c r="H13" s="31">
        <v>0</v>
      </c>
      <c r="I13" s="31">
        <v>0</v>
      </c>
      <c r="J13" s="31">
        <v>85501</v>
      </c>
      <c r="K13" s="31">
        <v>0</v>
      </c>
      <c r="L13" s="31">
        <v>0</v>
      </c>
      <c r="M13" s="31">
        <v>0</v>
      </c>
      <c r="N13" s="31">
        <v>85501</v>
      </c>
      <c r="O13" s="31">
        <v>85501</v>
      </c>
      <c r="P13" s="31">
        <f t="shared" ref="P13:P35" si="0">E13+J13</f>
        <v>413100</v>
      </c>
    </row>
    <row r="14" spans="1:16" ht="63.75">
      <c r="A14" s="27" t="s">
        <v>76</v>
      </c>
      <c r="B14" s="28"/>
      <c r="C14" s="29"/>
      <c r="D14" s="31" t="s">
        <v>75</v>
      </c>
      <c r="E14" s="31">
        <v>327599</v>
      </c>
      <c r="F14" s="31">
        <v>327599</v>
      </c>
      <c r="G14" s="31">
        <v>11500</v>
      </c>
      <c r="H14" s="31">
        <v>0</v>
      </c>
      <c r="I14" s="31">
        <v>0</v>
      </c>
      <c r="J14" s="31">
        <v>85501</v>
      </c>
      <c r="K14" s="31">
        <v>0</v>
      </c>
      <c r="L14" s="31">
        <v>0</v>
      </c>
      <c r="M14" s="31">
        <v>0</v>
      </c>
      <c r="N14" s="31">
        <v>85501</v>
      </c>
      <c r="O14" s="31">
        <v>85501</v>
      </c>
      <c r="P14" s="31">
        <f t="shared" si="0"/>
        <v>413100</v>
      </c>
    </row>
    <row r="15" spans="1:16" ht="318.75">
      <c r="A15" s="27" t="s">
        <v>77</v>
      </c>
      <c r="B15" s="27" t="s">
        <v>78</v>
      </c>
      <c r="C15" s="32" t="s">
        <v>79</v>
      </c>
      <c r="D15" s="30" t="s">
        <v>80</v>
      </c>
      <c r="E15" s="31">
        <v>82749</v>
      </c>
      <c r="F15" s="31">
        <v>82749</v>
      </c>
      <c r="G15" s="31">
        <v>11500</v>
      </c>
      <c r="H15" s="31">
        <v>0</v>
      </c>
      <c r="I15" s="31">
        <v>0</v>
      </c>
      <c r="J15" s="31">
        <v>-18649</v>
      </c>
      <c r="K15" s="31">
        <v>0</v>
      </c>
      <c r="L15" s="31">
        <v>0</v>
      </c>
      <c r="M15" s="31">
        <v>0</v>
      </c>
      <c r="N15" s="31">
        <v>-18649</v>
      </c>
      <c r="O15" s="31">
        <v>-18649</v>
      </c>
      <c r="P15" s="31">
        <f t="shared" si="0"/>
        <v>64100</v>
      </c>
    </row>
    <row r="16" spans="1:16" ht="293.25">
      <c r="A16" s="27" t="s">
        <v>81</v>
      </c>
      <c r="B16" s="27" t="s">
        <v>82</v>
      </c>
      <c r="C16" s="29"/>
      <c r="D16" s="30" t="s">
        <v>83</v>
      </c>
      <c r="E16" s="31">
        <v>5000</v>
      </c>
      <c r="F16" s="31">
        <v>5000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 t="shared" si="0"/>
        <v>5000</v>
      </c>
    </row>
    <row r="17" spans="1:16" ht="178.5">
      <c r="A17" s="33" t="s">
        <v>84</v>
      </c>
      <c r="B17" s="33" t="s">
        <v>85</v>
      </c>
      <c r="C17" s="34" t="s">
        <v>86</v>
      </c>
      <c r="D17" s="35" t="s">
        <v>87</v>
      </c>
      <c r="E17" s="36">
        <v>5000</v>
      </c>
      <c r="F17" s="36">
        <v>5000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f t="shared" si="0"/>
        <v>5000</v>
      </c>
    </row>
    <row r="18" spans="1:16" ht="38.25">
      <c r="A18" s="27" t="s">
        <v>88</v>
      </c>
      <c r="B18" s="27" t="s">
        <v>89</v>
      </c>
      <c r="C18" s="29"/>
      <c r="D18" s="30" t="s">
        <v>90</v>
      </c>
      <c r="E18" s="31">
        <v>-10150</v>
      </c>
      <c r="F18" s="31">
        <v>-10150</v>
      </c>
      <c r="G18" s="31">
        <v>0</v>
      </c>
      <c r="H18" s="31">
        <v>0</v>
      </c>
      <c r="I18" s="31">
        <v>0</v>
      </c>
      <c r="J18" s="31">
        <v>10150</v>
      </c>
      <c r="K18" s="31">
        <v>0</v>
      </c>
      <c r="L18" s="31">
        <v>0</v>
      </c>
      <c r="M18" s="31">
        <v>0</v>
      </c>
      <c r="N18" s="31">
        <v>10150</v>
      </c>
      <c r="O18" s="31">
        <v>10150</v>
      </c>
      <c r="P18" s="31">
        <f t="shared" si="0"/>
        <v>0</v>
      </c>
    </row>
    <row r="19" spans="1:16" ht="127.5">
      <c r="A19" s="33" t="s">
        <v>91</v>
      </c>
      <c r="B19" s="33" t="s">
        <v>92</v>
      </c>
      <c r="C19" s="34" t="s">
        <v>93</v>
      </c>
      <c r="D19" s="35" t="s">
        <v>94</v>
      </c>
      <c r="E19" s="36">
        <v>-10150</v>
      </c>
      <c r="F19" s="36">
        <v>-10150</v>
      </c>
      <c r="G19" s="36">
        <v>0</v>
      </c>
      <c r="H19" s="36">
        <v>0</v>
      </c>
      <c r="I19" s="36">
        <v>0</v>
      </c>
      <c r="J19" s="36">
        <v>10150</v>
      </c>
      <c r="K19" s="36">
        <v>0</v>
      </c>
      <c r="L19" s="36">
        <v>0</v>
      </c>
      <c r="M19" s="36">
        <v>0</v>
      </c>
      <c r="N19" s="36">
        <v>10150</v>
      </c>
      <c r="O19" s="36">
        <v>10150</v>
      </c>
      <c r="P19" s="36">
        <f t="shared" si="0"/>
        <v>0</v>
      </c>
    </row>
    <row r="20" spans="1:16" ht="153">
      <c r="A20" s="27" t="s">
        <v>95</v>
      </c>
      <c r="B20" s="27" t="s">
        <v>96</v>
      </c>
      <c r="C20" s="32" t="s">
        <v>97</v>
      </c>
      <c r="D20" s="30" t="s">
        <v>98</v>
      </c>
      <c r="E20" s="31">
        <v>265000</v>
      </c>
      <c r="F20" s="31">
        <v>265000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 t="shared" si="0"/>
        <v>265000</v>
      </c>
    </row>
    <row r="21" spans="1:16" ht="76.5">
      <c r="A21" s="27" t="s">
        <v>99</v>
      </c>
      <c r="B21" s="27" t="s">
        <v>100</v>
      </c>
      <c r="C21" s="32" t="s">
        <v>101</v>
      </c>
      <c r="D21" s="30" t="s">
        <v>102</v>
      </c>
      <c r="E21" s="31">
        <v>-52000</v>
      </c>
      <c r="F21" s="31">
        <v>-52000</v>
      </c>
      <c r="G21" s="31">
        <v>0</v>
      </c>
      <c r="H21" s="31">
        <v>0</v>
      </c>
      <c r="I21" s="31">
        <v>0</v>
      </c>
      <c r="J21" s="31">
        <v>62000</v>
      </c>
      <c r="K21" s="31">
        <v>0</v>
      </c>
      <c r="L21" s="31">
        <v>0</v>
      </c>
      <c r="M21" s="31">
        <v>0</v>
      </c>
      <c r="N21" s="31">
        <v>62000</v>
      </c>
      <c r="O21" s="31">
        <v>62000</v>
      </c>
      <c r="P21" s="31">
        <f t="shared" si="0"/>
        <v>10000</v>
      </c>
    </row>
    <row r="22" spans="1:16" ht="127.5">
      <c r="A22" s="27" t="s">
        <v>103</v>
      </c>
      <c r="B22" s="27" t="s">
        <v>104</v>
      </c>
      <c r="C22" s="29"/>
      <c r="D22" s="30" t="s">
        <v>105</v>
      </c>
      <c r="E22" s="31">
        <v>35000</v>
      </c>
      <c r="F22" s="31">
        <v>35000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f t="shared" si="0"/>
        <v>35000</v>
      </c>
    </row>
    <row r="23" spans="1:16" ht="178.5">
      <c r="A23" s="33" t="s">
        <v>106</v>
      </c>
      <c r="B23" s="33" t="s">
        <v>107</v>
      </c>
      <c r="C23" s="34" t="s">
        <v>108</v>
      </c>
      <c r="D23" s="35" t="s">
        <v>109</v>
      </c>
      <c r="E23" s="36">
        <v>35000</v>
      </c>
      <c r="F23" s="36">
        <v>35000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f t="shared" si="0"/>
        <v>35000</v>
      </c>
    </row>
    <row r="24" spans="1:16" ht="63.75">
      <c r="A24" s="27" t="s">
        <v>110</v>
      </c>
      <c r="B24" s="27" t="s">
        <v>111</v>
      </c>
      <c r="C24" s="32" t="s">
        <v>112</v>
      </c>
      <c r="D24" s="30" t="s">
        <v>113</v>
      </c>
      <c r="E24" s="31">
        <v>2000</v>
      </c>
      <c r="F24" s="31">
        <v>2000</v>
      </c>
      <c r="G24" s="31">
        <v>0</v>
      </c>
      <c r="H24" s="31">
        <v>0</v>
      </c>
      <c r="I24" s="31">
        <v>0</v>
      </c>
      <c r="J24" s="31">
        <v>32000</v>
      </c>
      <c r="K24" s="31">
        <v>0</v>
      </c>
      <c r="L24" s="31">
        <v>0</v>
      </c>
      <c r="M24" s="31">
        <v>0</v>
      </c>
      <c r="N24" s="31">
        <v>32000</v>
      </c>
      <c r="O24" s="31">
        <v>32000</v>
      </c>
      <c r="P24" s="31">
        <f t="shared" si="0"/>
        <v>34000</v>
      </c>
    </row>
    <row r="25" spans="1:16" ht="153">
      <c r="A25" s="27" t="s">
        <v>114</v>
      </c>
      <c r="B25" s="28"/>
      <c r="C25" s="29"/>
      <c r="D25" s="30" t="s">
        <v>115</v>
      </c>
      <c r="E25" s="31">
        <v>248686</v>
      </c>
      <c r="F25" s="31">
        <v>248686</v>
      </c>
      <c r="G25" s="31">
        <v>-34099</v>
      </c>
      <c r="H25" s="31">
        <v>0</v>
      </c>
      <c r="I25" s="31">
        <v>0</v>
      </c>
      <c r="J25" s="31">
        <v>87000</v>
      </c>
      <c r="K25" s="31">
        <v>0</v>
      </c>
      <c r="L25" s="31">
        <v>0</v>
      </c>
      <c r="M25" s="31">
        <v>0</v>
      </c>
      <c r="N25" s="31">
        <v>87000</v>
      </c>
      <c r="O25" s="31">
        <v>87000</v>
      </c>
      <c r="P25" s="31">
        <f t="shared" si="0"/>
        <v>335686</v>
      </c>
    </row>
    <row r="26" spans="1:16" ht="51">
      <c r="A26" s="27" t="s">
        <v>116</v>
      </c>
      <c r="B26" s="28"/>
      <c r="C26" s="29"/>
      <c r="D26" s="30" t="s">
        <v>117</v>
      </c>
      <c r="E26" s="31">
        <v>248686</v>
      </c>
      <c r="F26" s="31">
        <v>248686</v>
      </c>
      <c r="G26" s="31">
        <v>-34099</v>
      </c>
      <c r="H26" s="31">
        <v>0</v>
      </c>
      <c r="I26" s="31">
        <v>0</v>
      </c>
      <c r="J26" s="31">
        <v>87000</v>
      </c>
      <c r="K26" s="31">
        <v>0</v>
      </c>
      <c r="L26" s="31">
        <v>0</v>
      </c>
      <c r="M26" s="31">
        <v>0</v>
      </c>
      <c r="N26" s="31">
        <v>87000</v>
      </c>
      <c r="O26" s="31">
        <v>87000</v>
      </c>
      <c r="P26" s="31">
        <f t="shared" si="0"/>
        <v>335686</v>
      </c>
    </row>
    <row r="27" spans="1:16" ht="204">
      <c r="A27" s="27" t="s">
        <v>118</v>
      </c>
      <c r="B27" s="27" t="s">
        <v>119</v>
      </c>
      <c r="C27" s="32" t="s">
        <v>79</v>
      </c>
      <c r="D27" s="30" t="s">
        <v>120</v>
      </c>
      <c r="E27" s="31">
        <v>54599</v>
      </c>
      <c r="F27" s="31">
        <v>54599</v>
      </c>
      <c r="G27" s="31">
        <v>37901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 t="shared" si="0"/>
        <v>54599</v>
      </c>
    </row>
    <row r="28" spans="1:16" ht="38.25">
      <c r="A28" s="27" t="s">
        <v>121</v>
      </c>
      <c r="B28" s="27" t="s">
        <v>122</v>
      </c>
      <c r="C28" s="32" t="s">
        <v>123</v>
      </c>
      <c r="D28" s="30" t="s">
        <v>124</v>
      </c>
      <c r="E28" s="31">
        <v>53000</v>
      </c>
      <c r="F28" s="31">
        <v>53000</v>
      </c>
      <c r="G28" s="31">
        <v>0</v>
      </c>
      <c r="H28" s="31">
        <v>0</v>
      </c>
      <c r="I28" s="31">
        <v>0</v>
      </c>
      <c r="J28" s="31">
        <v>18000</v>
      </c>
      <c r="K28" s="31">
        <v>0</v>
      </c>
      <c r="L28" s="31">
        <v>0</v>
      </c>
      <c r="M28" s="31">
        <v>0</v>
      </c>
      <c r="N28" s="31">
        <v>18000</v>
      </c>
      <c r="O28" s="31">
        <v>18000</v>
      </c>
      <c r="P28" s="31">
        <f t="shared" si="0"/>
        <v>71000</v>
      </c>
    </row>
    <row r="29" spans="1:16" ht="306">
      <c r="A29" s="27" t="s">
        <v>125</v>
      </c>
      <c r="B29" s="27" t="s">
        <v>126</v>
      </c>
      <c r="C29" s="32" t="s">
        <v>127</v>
      </c>
      <c r="D29" s="30" t="s">
        <v>128</v>
      </c>
      <c r="E29" s="31">
        <v>209087</v>
      </c>
      <c r="F29" s="31">
        <v>209087</v>
      </c>
      <c r="G29" s="31">
        <v>0</v>
      </c>
      <c r="H29" s="31">
        <v>0</v>
      </c>
      <c r="I29" s="31">
        <v>0</v>
      </c>
      <c r="J29" s="31">
        <v>57000</v>
      </c>
      <c r="K29" s="31">
        <v>0</v>
      </c>
      <c r="L29" s="31">
        <v>0</v>
      </c>
      <c r="M29" s="31">
        <v>0</v>
      </c>
      <c r="N29" s="31">
        <v>57000</v>
      </c>
      <c r="O29" s="31">
        <v>57000</v>
      </c>
      <c r="P29" s="31">
        <f t="shared" si="0"/>
        <v>266087</v>
      </c>
    </row>
    <row r="30" spans="1:16" ht="165.75">
      <c r="A30" s="27" t="s">
        <v>129</v>
      </c>
      <c r="B30" s="27" t="s">
        <v>93</v>
      </c>
      <c r="C30" s="32" t="s">
        <v>130</v>
      </c>
      <c r="D30" s="30" t="s">
        <v>131</v>
      </c>
      <c r="E30" s="31">
        <v>-27000</v>
      </c>
      <c r="F30" s="31">
        <v>-27000</v>
      </c>
      <c r="G30" s="31">
        <v>-22000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f t="shared" si="0"/>
        <v>-27000</v>
      </c>
    </row>
    <row r="31" spans="1:16" ht="51">
      <c r="A31" s="27" t="s">
        <v>132</v>
      </c>
      <c r="B31" s="27" t="s">
        <v>133</v>
      </c>
      <c r="C31" s="32" t="s">
        <v>134</v>
      </c>
      <c r="D31" s="30" t="s">
        <v>135</v>
      </c>
      <c r="E31" s="31">
        <v>-17500</v>
      </c>
      <c r="F31" s="31">
        <v>-17500</v>
      </c>
      <c r="G31" s="31">
        <v>-25000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f t="shared" si="0"/>
        <v>-17500</v>
      </c>
    </row>
    <row r="32" spans="1:16" ht="153">
      <c r="A32" s="27" t="s">
        <v>136</v>
      </c>
      <c r="B32" s="27" t="s">
        <v>96</v>
      </c>
      <c r="C32" s="32" t="s">
        <v>97</v>
      </c>
      <c r="D32" s="30" t="s">
        <v>98</v>
      </c>
      <c r="E32" s="31">
        <v>-27500</v>
      </c>
      <c r="F32" s="31">
        <v>-27500</v>
      </c>
      <c r="G32" s="31">
        <v>-25000</v>
      </c>
      <c r="H32" s="31">
        <v>0</v>
      </c>
      <c r="I32" s="31">
        <v>0</v>
      </c>
      <c r="J32" s="31">
        <v>12000</v>
      </c>
      <c r="K32" s="31">
        <v>0</v>
      </c>
      <c r="L32" s="31">
        <v>0</v>
      </c>
      <c r="M32" s="31">
        <v>0</v>
      </c>
      <c r="N32" s="31">
        <v>12000</v>
      </c>
      <c r="O32" s="31">
        <v>12000</v>
      </c>
      <c r="P32" s="31">
        <f t="shared" si="0"/>
        <v>-15500</v>
      </c>
    </row>
    <row r="33" spans="1:16" ht="63.75">
      <c r="A33" s="27" t="s">
        <v>137</v>
      </c>
      <c r="B33" s="27" t="s">
        <v>138</v>
      </c>
      <c r="C33" s="29"/>
      <c r="D33" s="30" t="s">
        <v>139</v>
      </c>
      <c r="E33" s="31">
        <v>4000</v>
      </c>
      <c r="F33" s="31">
        <v>4000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 t="shared" si="0"/>
        <v>4000</v>
      </c>
    </row>
    <row r="34" spans="1:16" ht="140.25">
      <c r="A34" s="33" t="s">
        <v>140</v>
      </c>
      <c r="B34" s="33" t="s">
        <v>141</v>
      </c>
      <c r="C34" s="34" t="s">
        <v>142</v>
      </c>
      <c r="D34" s="35" t="s">
        <v>143</v>
      </c>
      <c r="E34" s="36">
        <v>4000</v>
      </c>
      <c r="F34" s="36">
        <v>4000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f t="shared" si="0"/>
        <v>4000</v>
      </c>
    </row>
    <row r="35" spans="1:16">
      <c r="A35" s="28"/>
      <c r="B35" s="27" t="s">
        <v>144</v>
      </c>
      <c r="C35" s="29"/>
      <c r="D35" s="31" t="s">
        <v>4</v>
      </c>
      <c r="E35" s="31">
        <v>576285</v>
      </c>
      <c r="F35" s="31">
        <v>576285</v>
      </c>
      <c r="G35" s="31">
        <v>-22599</v>
      </c>
      <c r="H35" s="31">
        <v>0</v>
      </c>
      <c r="I35" s="31">
        <v>0</v>
      </c>
      <c r="J35" s="31">
        <v>172501</v>
      </c>
      <c r="K35" s="31">
        <v>0</v>
      </c>
      <c r="L35" s="31">
        <v>0</v>
      </c>
      <c r="M35" s="31">
        <v>0</v>
      </c>
      <c r="N35" s="31">
        <v>172501</v>
      </c>
      <c r="O35" s="31">
        <v>172501</v>
      </c>
      <c r="P35" s="31">
        <f t="shared" si="0"/>
        <v>748786</v>
      </c>
    </row>
    <row r="38" spans="1:16">
      <c r="B38" s="2" t="s">
        <v>43</v>
      </c>
      <c r="I38" s="2" t="s">
        <v>44</v>
      </c>
    </row>
  </sheetData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sqref="A1:XFD38"/>
    </sheetView>
  </sheetViews>
  <sheetFormatPr defaultRowHeight="12.75"/>
  <cols>
    <col min="1" max="1" width="20.140625" customWidth="1"/>
    <col min="2" max="2" width="16" customWidth="1"/>
    <col min="3" max="3" width="17" customWidth="1"/>
    <col min="4" max="4" width="29.5703125" customWidth="1"/>
    <col min="5" max="5" width="27.42578125" customWidth="1"/>
  </cols>
  <sheetData>
    <row r="1" spans="1:8" s="40" customFormat="1" ht="13.5" customHeight="1">
      <c r="A1" s="37"/>
      <c r="B1" s="37"/>
      <c r="C1" s="37"/>
      <c r="D1" s="37"/>
      <c r="E1" s="37"/>
      <c r="F1" s="38" t="s">
        <v>145</v>
      </c>
      <c r="G1" s="39"/>
      <c r="H1" s="37"/>
    </row>
    <row r="2" spans="1:8" s="40" customFormat="1" ht="13.5" customHeight="1">
      <c r="A2" s="37"/>
      <c r="B2" s="37"/>
      <c r="C2" s="37"/>
      <c r="D2" s="37"/>
      <c r="E2" s="37"/>
      <c r="F2" s="38" t="s">
        <v>146</v>
      </c>
      <c r="G2" s="39"/>
      <c r="H2" s="37"/>
    </row>
    <row r="3" spans="1:8" s="40" customFormat="1" ht="13.5" customHeight="1">
      <c r="A3" s="37"/>
      <c r="B3" s="37"/>
      <c r="C3" s="37"/>
      <c r="D3" s="37"/>
      <c r="E3" s="37"/>
      <c r="F3" s="38" t="s">
        <v>147</v>
      </c>
      <c r="G3" s="39"/>
      <c r="H3" s="37"/>
    </row>
    <row r="4" spans="1:8" s="40" customFormat="1" ht="13.5" customHeight="1">
      <c r="A4" s="37"/>
      <c r="B4" s="37"/>
      <c r="C4" s="37"/>
      <c r="D4" s="37"/>
      <c r="E4" s="37"/>
      <c r="F4" s="38" t="s">
        <v>46</v>
      </c>
      <c r="G4" s="39"/>
      <c r="H4" s="37"/>
    </row>
    <row r="5" spans="1:8" s="40" customFormat="1" ht="13.5" customHeight="1">
      <c r="A5" s="37"/>
      <c r="B5" s="37"/>
      <c r="C5" s="37"/>
      <c r="D5" s="37"/>
      <c r="E5" s="37"/>
      <c r="G5" s="37"/>
      <c r="H5" s="37"/>
    </row>
    <row r="6" spans="1:8" s="40" customFormat="1" ht="19.5" customHeight="1">
      <c r="A6" s="41" t="s">
        <v>148</v>
      </c>
      <c r="B6" s="41"/>
      <c r="C6" s="41"/>
      <c r="D6" s="41"/>
      <c r="E6" s="41"/>
      <c r="F6" s="41"/>
      <c r="G6" s="41"/>
      <c r="H6" s="41"/>
    </row>
    <row r="7" spans="1:8" s="40" customFormat="1" ht="15.75">
      <c r="A7" s="42"/>
      <c r="B7" s="43"/>
      <c r="C7" s="43"/>
      <c r="D7" s="43"/>
      <c r="E7" s="44"/>
      <c r="F7" s="44"/>
      <c r="G7" s="45"/>
      <c r="H7" s="46" t="s">
        <v>149</v>
      </c>
    </row>
    <row r="8" spans="1:8" s="40" customFormat="1" ht="138.75" customHeight="1">
      <c r="A8" s="47" t="s">
        <v>63</v>
      </c>
      <c r="B8" s="47" t="s">
        <v>64</v>
      </c>
      <c r="C8" s="47" t="s">
        <v>65</v>
      </c>
      <c r="D8" s="47" t="s">
        <v>66</v>
      </c>
      <c r="E8" s="48" t="s">
        <v>150</v>
      </c>
      <c r="F8" s="47" t="s">
        <v>5</v>
      </c>
      <c r="G8" s="48" t="s">
        <v>6</v>
      </c>
      <c r="H8" s="48" t="s">
        <v>151</v>
      </c>
    </row>
    <row r="9" spans="1:8" s="40" customFormat="1" ht="88.5" hidden="1" customHeight="1">
      <c r="A9" s="49" t="s">
        <v>77</v>
      </c>
      <c r="B9" s="49" t="s">
        <v>78</v>
      </c>
      <c r="C9" s="50" t="s">
        <v>79</v>
      </c>
      <c r="D9" s="51" t="s">
        <v>80</v>
      </c>
      <c r="E9" s="52" t="s">
        <v>152</v>
      </c>
      <c r="F9" s="53">
        <v>15000</v>
      </c>
      <c r="G9" s="53"/>
      <c r="H9" s="54">
        <f t="shared" ref="H9:H33" si="0">SUM(F9+G9)</f>
        <v>15000</v>
      </c>
    </row>
    <row r="10" spans="1:8" s="40" customFormat="1" ht="88.5" hidden="1" customHeight="1">
      <c r="A10" s="49" t="s">
        <v>118</v>
      </c>
      <c r="B10" s="49" t="s">
        <v>119</v>
      </c>
      <c r="C10" s="50" t="s">
        <v>79</v>
      </c>
      <c r="D10" s="51" t="s">
        <v>120</v>
      </c>
      <c r="E10" s="55"/>
      <c r="F10" s="53">
        <v>10000</v>
      </c>
      <c r="G10" s="53"/>
      <c r="H10" s="54">
        <f t="shared" si="0"/>
        <v>10000</v>
      </c>
    </row>
    <row r="11" spans="1:8" s="40" customFormat="1" ht="66" customHeight="1">
      <c r="A11" s="49" t="s">
        <v>106</v>
      </c>
      <c r="B11" s="49" t="s">
        <v>107</v>
      </c>
      <c r="C11" s="50" t="s">
        <v>108</v>
      </c>
      <c r="D11" s="51" t="s">
        <v>109</v>
      </c>
      <c r="E11" s="56" t="s">
        <v>153</v>
      </c>
      <c r="F11" s="53">
        <v>35000</v>
      </c>
      <c r="G11" s="53"/>
      <c r="H11" s="53">
        <f t="shared" si="0"/>
        <v>35000</v>
      </c>
    </row>
    <row r="12" spans="1:8" s="40" customFormat="1" ht="55.5" hidden="1" customHeight="1">
      <c r="A12" s="49" t="s">
        <v>154</v>
      </c>
      <c r="B12" s="49" t="s">
        <v>155</v>
      </c>
      <c r="C12" s="50" t="s">
        <v>101</v>
      </c>
      <c r="D12" s="51" t="s">
        <v>156</v>
      </c>
      <c r="E12" s="57" t="s">
        <v>157</v>
      </c>
      <c r="F12" s="53">
        <v>100000</v>
      </c>
      <c r="G12" s="53"/>
      <c r="H12" s="54">
        <f t="shared" si="0"/>
        <v>100000</v>
      </c>
    </row>
    <row r="13" spans="1:8" s="40" customFormat="1" ht="67.5" hidden="1" customHeight="1">
      <c r="A13" s="49" t="s">
        <v>158</v>
      </c>
      <c r="B13" s="49" t="s">
        <v>159</v>
      </c>
      <c r="C13" s="50" t="s">
        <v>160</v>
      </c>
      <c r="D13" s="51" t="s">
        <v>161</v>
      </c>
      <c r="E13" s="56" t="s">
        <v>162</v>
      </c>
      <c r="F13" s="53">
        <v>20000</v>
      </c>
      <c r="G13" s="53"/>
      <c r="H13" s="54">
        <f t="shared" si="0"/>
        <v>20000</v>
      </c>
    </row>
    <row r="14" spans="1:8" s="40" customFormat="1" ht="84.75" hidden="1" customHeight="1">
      <c r="A14" s="58" t="s">
        <v>91</v>
      </c>
      <c r="B14" s="58" t="s">
        <v>92</v>
      </c>
      <c r="C14" s="59" t="s">
        <v>93</v>
      </c>
      <c r="D14" s="59" t="s">
        <v>94</v>
      </c>
      <c r="E14" s="60" t="s">
        <v>163</v>
      </c>
      <c r="F14" s="53">
        <v>110000</v>
      </c>
      <c r="G14" s="53"/>
      <c r="H14" s="54">
        <f t="shared" si="0"/>
        <v>110000</v>
      </c>
    </row>
    <row r="15" spans="1:8" s="40" customFormat="1" ht="15.75" hidden="1" customHeight="1">
      <c r="A15" s="61"/>
      <c r="B15" s="61"/>
      <c r="C15" s="62"/>
      <c r="D15" s="62"/>
      <c r="E15" s="63"/>
      <c r="F15" s="53"/>
      <c r="G15" s="53"/>
      <c r="H15" s="54">
        <f t="shared" si="0"/>
        <v>0</v>
      </c>
    </row>
    <row r="16" spans="1:8" s="40" customFormat="1" ht="84" customHeight="1">
      <c r="A16" s="64"/>
      <c r="B16" s="64"/>
      <c r="C16" s="65"/>
      <c r="D16" s="65"/>
      <c r="E16" s="66" t="s">
        <v>164</v>
      </c>
      <c r="F16" s="53">
        <v>-10150</v>
      </c>
      <c r="G16" s="53">
        <v>10150</v>
      </c>
      <c r="H16" s="54">
        <f t="shared" si="0"/>
        <v>0</v>
      </c>
    </row>
    <row r="17" spans="1:8" s="40" customFormat="1" ht="65.25" hidden="1" customHeight="1">
      <c r="A17" s="58" t="s">
        <v>99</v>
      </c>
      <c r="B17" s="58" t="s">
        <v>100</v>
      </c>
      <c r="C17" s="59" t="s">
        <v>101</v>
      </c>
      <c r="D17" s="59" t="s">
        <v>102</v>
      </c>
      <c r="E17" s="66" t="s">
        <v>165</v>
      </c>
      <c r="F17" s="53">
        <v>500000</v>
      </c>
      <c r="G17" s="53"/>
      <c r="H17" s="54">
        <f t="shared" si="0"/>
        <v>500000</v>
      </c>
    </row>
    <row r="18" spans="1:8" s="40" customFormat="1" ht="49.5" customHeight="1">
      <c r="A18" s="64"/>
      <c r="B18" s="64"/>
      <c r="C18" s="65"/>
      <c r="D18" s="65"/>
      <c r="E18" s="66" t="s">
        <v>166</v>
      </c>
      <c r="F18" s="53">
        <v>-62000</v>
      </c>
      <c r="G18" s="53">
        <v>62000</v>
      </c>
      <c r="H18" s="54">
        <f t="shared" si="0"/>
        <v>0</v>
      </c>
    </row>
    <row r="19" spans="1:8" s="40" customFormat="1" ht="58.5" hidden="1" customHeight="1">
      <c r="A19" s="49" t="s">
        <v>167</v>
      </c>
      <c r="B19" s="49" t="s">
        <v>168</v>
      </c>
      <c r="C19" s="50" t="s">
        <v>169</v>
      </c>
      <c r="D19" s="51" t="s">
        <v>170</v>
      </c>
      <c r="E19" s="66" t="s">
        <v>171</v>
      </c>
      <c r="F19" s="53">
        <v>250000</v>
      </c>
      <c r="G19" s="53"/>
      <c r="H19" s="54">
        <f t="shared" si="0"/>
        <v>250000</v>
      </c>
    </row>
    <row r="20" spans="1:8" s="40" customFormat="1" ht="47.25" hidden="1">
      <c r="A20" s="49" t="s">
        <v>140</v>
      </c>
      <c r="B20" s="49" t="s">
        <v>141</v>
      </c>
      <c r="C20" s="50" t="s">
        <v>142</v>
      </c>
      <c r="D20" s="51" t="s">
        <v>143</v>
      </c>
      <c r="E20" s="67" t="s">
        <v>172</v>
      </c>
      <c r="F20" s="53">
        <v>90000</v>
      </c>
      <c r="G20" s="53"/>
      <c r="H20" s="54">
        <f t="shared" si="0"/>
        <v>90000</v>
      </c>
    </row>
    <row r="21" spans="1:8" s="40" customFormat="1" ht="41.25" hidden="1" customHeight="1">
      <c r="A21" s="58" t="s">
        <v>173</v>
      </c>
      <c r="B21" s="58" t="s">
        <v>174</v>
      </c>
      <c r="C21" s="59" t="s">
        <v>175</v>
      </c>
      <c r="D21" s="59" t="s">
        <v>176</v>
      </c>
      <c r="E21" s="67" t="s">
        <v>177</v>
      </c>
      <c r="F21" s="53">
        <v>120000</v>
      </c>
      <c r="G21" s="53"/>
      <c r="H21" s="54">
        <f t="shared" si="0"/>
        <v>120000</v>
      </c>
    </row>
    <row r="22" spans="1:8" s="40" customFormat="1" ht="31.5" hidden="1" customHeight="1">
      <c r="A22" s="64"/>
      <c r="B22" s="64"/>
      <c r="C22" s="65"/>
      <c r="D22" s="65"/>
      <c r="E22" s="68" t="s">
        <v>178</v>
      </c>
      <c r="F22" s="53">
        <v>180000</v>
      </c>
      <c r="G22" s="53"/>
      <c r="H22" s="54">
        <f t="shared" si="0"/>
        <v>180000</v>
      </c>
    </row>
    <row r="23" spans="1:8" s="40" customFormat="1" ht="48" hidden="1" customHeight="1">
      <c r="A23" s="49" t="s">
        <v>179</v>
      </c>
      <c r="B23" s="49" t="s">
        <v>180</v>
      </c>
      <c r="C23" s="50" t="s">
        <v>181</v>
      </c>
      <c r="D23" s="51" t="s">
        <v>182</v>
      </c>
      <c r="E23" s="66" t="s">
        <v>183</v>
      </c>
      <c r="F23" s="53">
        <v>30000</v>
      </c>
      <c r="G23" s="53"/>
      <c r="H23" s="54">
        <f t="shared" si="0"/>
        <v>30000</v>
      </c>
    </row>
    <row r="24" spans="1:8" s="40" customFormat="1" ht="84" customHeight="1">
      <c r="A24" s="49" t="s">
        <v>84</v>
      </c>
      <c r="B24" s="49" t="s">
        <v>85</v>
      </c>
      <c r="C24" s="50" t="s">
        <v>86</v>
      </c>
      <c r="D24" s="51" t="s">
        <v>87</v>
      </c>
      <c r="E24" s="57" t="s">
        <v>184</v>
      </c>
      <c r="F24" s="53">
        <v>5000</v>
      </c>
      <c r="G24" s="53"/>
      <c r="H24" s="53">
        <f t="shared" si="0"/>
        <v>5000</v>
      </c>
    </row>
    <row r="25" spans="1:8" s="40" customFormat="1" ht="68.25" hidden="1" customHeight="1">
      <c r="A25" s="58" t="s">
        <v>185</v>
      </c>
      <c r="B25" s="58" t="s">
        <v>186</v>
      </c>
      <c r="C25" s="59" t="s">
        <v>187</v>
      </c>
      <c r="D25" s="59" t="s">
        <v>188</v>
      </c>
      <c r="E25" s="69" t="s">
        <v>189</v>
      </c>
      <c r="F25" s="53">
        <v>80000</v>
      </c>
      <c r="G25" s="53"/>
      <c r="H25" s="54">
        <f t="shared" si="0"/>
        <v>80000</v>
      </c>
    </row>
    <row r="26" spans="1:8" s="40" customFormat="1" ht="99.75" hidden="1" customHeight="1">
      <c r="A26" s="64"/>
      <c r="B26" s="64"/>
      <c r="C26" s="65"/>
      <c r="D26" s="65"/>
      <c r="E26" s="66" t="s">
        <v>190</v>
      </c>
      <c r="F26" s="53">
        <v>50000</v>
      </c>
      <c r="G26" s="53"/>
      <c r="H26" s="54">
        <f t="shared" si="0"/>
        <v>50000</v>
      </c>
    </row>
    <row r="27" spans="1:8" s="40" customFormat="1" ht="45" hidden="1" customHeight="1">
      <c r="A27" s="70"/>
      <c r="B27" s="70"/>
      <c r="C27" s="71"/>
      <c r="D27" s="72"/>
      <c r="E27" s="66"/>
      <c r="F27" s="53"/>
      <c r="G27" s="53"/>
      <c r="H27" s="54">
        <f t="shared" si="0"/>
        <v>0</v>
      </c>
    </row>
    <row r="28" spans="1:8" s="40" customFormat="1" ht="38.25" hidden="1" customHeight="1">
      <c r="A28" s="73">
        <v>24</v>
      </c>
      <c r="B28" s="74"/>
      <c r="C28" s="75"/>
      <c r="D28" s="76" t="s">
        <v>191</v>
      </c>
      <c r="E28" s="77"/>
      <c r="F28" s="54">
        <f>F29+F30+F31</f>
        <v>0</v>
      </c>
      <c r="G28" s="54">
        <f>G29+G30+G31</f>
        <v>0</v>
      </c>
      <c r="H28" s="54">
        <f t="shared" si="0"/>
        <v>0</v>
      </c>
    </row>
    <row r="29" spans="1:8" s="40" customFormat="1" ht="30.75" hidden="1" customHeight="1">
      <c r="A29" s="73"/>
      <c r="B29" s="78" t="s">
        <v>192</v>
      </c>
      <c r="C29" s="79" t="s">
        <v>193</v>
      </c>
      <c r="D29" s="80" t="s">
        <v>194</v>
      </c>
      <c r="E29" s="81"/>
      <c r="F29" s="53"/>
      <c r="G29" s="53"/>
      <c r="H29" s="54">
        <f t="shared" si="0"/>
        <v>0</v>
      </c>
    </row>
    <row r="30" spans="1:8" s="40" customFormat="1" ht="30.75" hidden="1" customHeight="1">
      <c r="A30" s="73"/>
      <c r="B30" s="78" t="s">
        <v>195</v>
      </c>
      <c r="C30" s="79" t="s">
        <v>97</v>
      </c>
      <c r="D30" s="82" t="s">
        <v>196</v>
      </c>
      <c r="E30" s="81"/>
      <c r="F30" s="53"/>
      <c r="G30" s="53"/>
      <c r="H30" s="54">
        <f t="shared" si="0"/>
        <v>0</v>
      </c>
    </row>
    <row r="31" spans="1:8" s="40" customFormat="1" ht="30.75" hidden="1" customHeight="1">
      <c r="A31" s="73"/>
      <c r="B31" s="78">
        <v>110205</v>
      </c>
      <c r="C31" s="79" t="s">
        <v>130</v>
      </c>
      <c r="D31" s="83" t="s">
        <v>197</v>
      </c>
      <c r="E31" s="81"/>
      <c r="F31" s="53"/>
      <c r="G31" s="53"/>
      <c r="H31" s="54">
        <f t="shared" si="0"/>
        <v>0</v>
      </c>
    </row>
    <row r="32" spans="1:8" s="40" customFormat="1" ht="42" hidden="1" customHeight="1">
      <c r="A32" s="73">
        <v>76</v>
      </c>
      <c r="B32" s="74"/>
      <c r="C32" s="75"/>
      <c r="D32" s="77" t="s">
        <v>198</v>
      </c>
      <c r="E32" s="77"/>
      <c r="F32" s="53">
        <f>F33</f>
        <v>0</v>
      </c>
      <c r="G32" s="53">
        <f>G33</f>
        <v>0</v>
      </c>
      <c r="H32" s="54">
        <f t="shared" si="0"/>
        <v>0</v>
      </c>
    </row>
    <row r="33" spans="1:8" s="40" customFormat="1" ht="48" hidden="1" customHeight="1">
      <c r="A33" s="70"/>
      <c r="B33" s="70" t="s">
        <v>199</v>
      </c>
      <c r="C33" s="71" t="s">
        <v>112</v>
      </c>
      <c r="D33" s="72" t="s">
        <v>200</v>
      </c>
      <c r="E33" s="81" t="s">
        <v>201</v>
      </c>
      <c r="F33" s="53"/>
      <c r="G33" s="53"/>
      <c r="H33" s="54">
        <f t="shared" si="0"/>
        <v>0</v>
      </c>
    </row>
    <row r="34" spans="1:8" s="40" customFormat="1" ht="21" customHeight="1">
      <c r="A34" s="84"/>
      <c r="B34" s="84"/>
      <c r="C34" s="85"/>
      <c r="D34" s="86" t="s">
        <v>202</v>
      </c>
      <c r="E34" s="87"/>
      <c r="F34" s="88">
        <v>-32150</v>
      </c>
      <c r="G34" s="88">
        <f>G9+G10+G11+G12+G13+G14+G16+G17+G18+G19+G20+G21+G22+G23+G24+G25+G26</f>
        <v>72150</v>
      </c>
      <c r="H34" s="88">
        <v>5000</v>
      </c>
    </row>
    <row r="35" spans="1:8" s="40" customFormat="1" ht="18" customHeight="1">
      <c r="A35" s="89"/>
      <c r="B35" s="89"/>
      <c r="C35" s="90"/>
      <c r="D35" s="91"/>
      <c r="E35" s="92"/>
      <c r="F35" s="92"/>
      <c r="G35" s="92"/>
      <c r="H35" s="92"/>
    </row>
    <row r="36" spans="1:8" s="40" customFormat="1" ht="19.5" customHeight="1">
      <c r="A36" s="89"/>
      <c r="B36" s="89"/>
      <c r="C36" s="90"/>
      <c r="D36" s="91"/>
      <c r="E36" s="92"/>
      <c r="F36" s="92"/>
      <c r="G36" s="92"/>
      <c r="H36" s="92"/>
    </row>
    <row r="37" spans="1:8" s="93" customFormat="1" ht="15.75">
      <c r="B37" s="94" t="s">
        <v>43</v>
      </c>
      <c r="G37" s="94" t="s">
        <v>44</v>
      </c>
    </row>
    <row r="38" spans="1:8" s="93" customFormat="1" ht="15.75"/>
  </sheetData>
  <mergeCells count="20">
    <mergeCell ref="A25:A26"/>
    <mergeCell ref="B25:B26"/>
    <mergeCell ref="C25:C26"/>
    <mergeCell ref="D25:D26"/>
    <mergeCell ref="D28:E28"/>
    <mergeCell ref="D32:E32"/>
    <mergeCell ref="A17:A18"/>
    <mergeCell ref="B17:B18"/>
    <mergeCell ref="C17:C18"/>
    <mergeCell ref="D17:D18"/>
    <mergeCell ref="A21:A22"/>
    <mergeCell ref="B21:B22"/>
    <mergeCell ref="C21:C22"/>
    <mergeCell ref="D21:D22"/>
    <mergeCell ref="A6:H6"/>
    <mergeCell ref="E9:E10"/>
    <mergeCell ref="A14:A16"/>
    <mergeCell ref="B14:B16"/>
    <mergeCell ref="C14:C16"/>
    <mergeCell ref="D14:D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opLeftCell="AK9" workbookViewId="0">
      <selection activeCell="K15" sqref="K15:BC15"/>
    </sheetView>
  </sheetViews>
  <sheetFormatPr defaultRowHeight="12.75"/>
  <cols>
    <col min="1" max="1" width="22.42578125" customWidth="1"/>
    <col min="2" max="2" width="21.5703125" customWidth="1"/>
    <col min="4" max="4" width="45.42578125" customWidth="1"/>
    <col min="5" max="5" width="35.28515625" customWidth="1"/>
  </cols>
  <sheetData>
    <row r="1" spans="1:10" s="40" customFormat="1" ht="18" customHeight="1">
      <c r="A1" s="95"/>
      <c r="B1" s="95"/>
      <c r="C1" s="95"/>
      <c r="D1" s="95"/>
      <c r="E1" s="95"/>
      <c r="F1" s="95"/>
      <c r="G1" s="95"/>
      <c r="H1" s="93" t="s">
        <v>203</v>
      </c>
      <c r="I1" s="96"/>
    </row>
    <row r="2" spans="1:10" s="40" customFormat="1" ht="22.5" customHeight="1">
      <c r="A2" s="95"/>
      <c r="B2" s="95"/>
      <c r="C2" s="95"/>
      <c r="D2" s="95"/>
      <c r="E2" s="95"/>
      <c r="F2" s="95"/>
      <c r="G2" s="95"/>
      <c r="H2" s="93" t="s">
        <v>204</v>
      </c>
      <c r="I2" s="96"/>
    </row>
    <row r="3" spans="1:10" s="40" customFormat="1" ht="19.5" customHeight="1">
      <c r="A3" s="95"/>
      <c r="B3" s="95"/>
      <c r="C3" s="95"/>
      <c r="D3" s="95"/>
      <c r="E3" s="95"/>
      <c r="F3" s="95"/>
      <c r="G3" s="95"/>
      <c r="H3" s="93" t="s">
        <v>147</v>
      </c>
      <c r="I3" s="96"/>
    </row>
    <row r="4" spans="1:10" s="40" customFormat="1" ht="17.25" customHeight="1">
      <c r="A4" s="97"/>
      <c r="B4" s="97"/>
      <c r="C4" s="97"/>
      <c r="D4" s="97"/>
      <c r="E4" s="97"/>
      <c r="F4" s="98"/>
      <c r="G4" s="98"/>
      <c r="H4" s="93" t="s">
        <v>205</v>
      </c>
      <c r="I4" s="99"/>
      <c r="J4" s="98"/>
    </row>
    <row r="5" spans="1:10" s="40" customFormat="1" ht="18.75" customHeight="1">
      <c r="A5" s="100" t="s">
        <v>206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s="40" customFormat="1" ht="15.75">
      <c r="A6" s="43"/>
      <c r="B6" s="43"/>
      <c r="C6" s="43"/>
      <c r="D6" s="43"/>
      <c r="E6" s="44"/>
      <c r="F6" s="44"/>
      <c r="G6" s="45"/>
      <c r="H6" s="44"/>
      <c r="I6" s="101" t="s">
        <v>149</v>
      </c>
    </row>
    <row r="7" spans="1:10" s="40" customFormat="1" ht="107.25" customHeight="1">
      <c r="A7" s="102" t="s">
        <v>63</v>
      </c>
      <c r="B7" s="102" t="s">
        <v>207</v>
      </c>
      <c r="C7" s="47" t="s">
        <v>65</v>
      </c>
      <c r="D7" s="47" t="s">
        <v>66</v>
      </c>
      <c r="E7" s="48" t="s">
        <v>208</v>
      </c>
      <c r="F7" s="48" t="s">
        <v>209</v>
      </c>
      <c r="G7" s="48" t="s">
        <v>210</v>
      </c>
      <c r="H7" s="48" t="s">
        <v>211</v>
      </c>
      <c r="I7" s="48" t="s">
        <v>212</v>
      </c>
      <c r="J7" s="103" t="s">
        <v>213</v>
      </c>
    </row>
    <row r="8" spans="1:10" s="40" customFormat="1" ht="57" customHeight="1">
      <c r="A8" s="49" t="s">
        <v>136</v>
      </c>
      <c r="B8" s="49">
        <v>4060</v>
      </c>
      <c r="C8" s="50" t="s">
        <v>97</v>
      </c>
      <c r="D8" s="104" t="s">
        <v>214</v>
      </c>
      <c r="E8" s="105" t="s">
        <v>215</v>
      </c>
      <c r="F8" s="106"/>
      <c r="G8" s="106"/>
      <c r="H8" s="106"/>
      <c r="I8" s="107" t="s">
        <v>216</v>
      </c>
      <c r="J8" s="82"/>
    </row>
    <row r="9" spans="1:10" s="109" customFormat="1" ht="86.25" customHeight="1">
      <c r="A9" s="49" t="s">
        <v>91</v>
      </c>
      <c r="B9" s="49">
        <v>3242</v>
      </c>
      <c r="C9" s="108">
        <v>1090</v>
      </c>
      <c r="D9" s="104" t="s">
        <v>94</v>
      </c>
      <c r="E9" s="105" t="s">
        <v>215</v>
      </c>
      <c r="F9" s="106"/>
      <c r="G9" s="106"/>
      <c r="H9" s="106"/>
      <c r="I9" s="107" t="s">
        <v>217</v>
      </c>
      <c r="J9" s="82"/>
    </row>
    <row r="10" spans="1:10" s="40" customFormat="1" ht="42" hidden="1" customHeight="1">
      <c r="A10" s="49" t="s">
        <v>99</v>
      </c>
      <c r="B10" s="49">
        <v>6030</v>
      </c>
      <c r="C10" s="50" t="s">
        <v>101</v>
      </c>
      <c r="D10" s="104" t="s">
        <v>102</v>
      </c>
      <c r="E10" s="105" t="s">
        <v>218</v>
      </c>
      <c r="F10" s="106"/>
      <c r="G10" s="106"/>
      <c r="H10" s="106"/>
      <c r="I10" s="107" t="s">
        <v>219</v>
      </c>
      <c r="J10" s="82"/>
    </row>
    <row r="11" spans="1:10" s="40" customFormat="1" ht="57.75" hidden="1" customHeight="1">
      <c r="A11" s="49" t="s">
        <v>220</v>
      </c>
      <c r="B11" s="49">
        <v>7350</v>
      </c>
      <c r="C11" s="50" t="s">
        <v>221</v>
      </c>
      <c r="D11" s="110" t="s">
        <v>222</v>
      </c>
      <c r="E11" s="105" t="s">
        <v>223</v>
      </c>
      <c r="F11" s="106"/>
      <c r="G11" s="106"/>
      <c r="H11" s="106"/>
      <c r="I11" s="107" t="s">
        <v>224</v>
      </c>
      <c r="J11" s="82"/>
    </row>
    <row r="12" spans="1:10" s="40" customFormat="1" ht="57.75" hidden="1" customHeight="1">
      <c r="A12" s="49" t="s">
        <v>106</v>
      </c>
      <c r="B12" s="49">
        <v>7461</v>
      </c>
      <c r="C12" s="50" t="s">
        <v>108</v>
      </c>
      <c r="D12" s="111" t="s">
        <v>109</v>
      </c>
      <c r="E12" s="105" t="s">
        <v>218</v>
      </c>
      <c r="F12" s="106"/>
      <c r="G12" s="106"/>
      <c r="H12" s="106"/>
      <c r="I12" s="107" t="s">
        <v>225</v>
      </c>
      <c r="J12" s="82"/>
    </row>
    <row r="13" spans="1:10" s="40" customFormat="1" ht="57.75" customHeight="1">
      <c r="A13" s="49" t="s">
        <v>110</v>
      </c>
      <c r="B13" s="49">
        <v>9770</v>
      </c>
      <c r="C13" s="50" t="s">
        <v>112</v>
      </c>
      <c r="D13" s="111" t="s">
        <v>113</v>
      </c>
      <c r="E13" s="105" t="s">
        <v>226</v>
      </c>
      <c r="F13" s="106"/>
      <c r="G13" s="106"/>
      <c r="H13" s="106"/>
      <c r="I13" s="107" t="s">
        <v>227</v>
      </c>
      <c r="J13" s="82"/>
    </row>
    <row r="14" spans="1:10" s="109" customFormat="1" ht="81.75" customHeight="1">
      <c r="A14" s="49" t="s">
        <v>99</v>
      </c>
      <c r="B14" s="49">
        <v>6030</v>
      </c>
      <c r="C14" s="50" t="s">
        <v>101</v>
      </c>
      <c r="D14" s="104" t="s">
        <v>102</v>
      </c>
      <c r="E14" s="105" t="s">
        <v>215</v>
      </c>
      <c r="F14" s="106"/>
      <c r="G14" s="106"/>
      <c r="H14" s="106"/>
      <c r="I14" s="107" t="s">
        <v>228</v>
      </c>
      <c r="J14" s="82"/>
    </row>
    <row r="15" spans="1:10" s="109" customFormat="1" ht="81.75" customHeight="1">
      <c r="A15" s="49" t="s">
        <v>125</v>
      </c>
      <c r="B15" s="49">
        <v>1020</v>
      </c>
      <c r="C15" s="50" t="s">
        <v>127</v>
      </c>
      <c r="D15" s="104" t="s">
        <v>229</v>
      </c>
      <c r="E15" s="105" t="s">
        <v>215</v>
      </c>
      <c r="F15" s="106"/>
      <c r="G15" s="106"/>
      <c r="H15" s="106"/>
      <c r="I15" s="107" t="s">
        <v>230</v>
      </c>
      <c r="J15" s="82"/>
    </row>
    <row r="16" spans="1:10" s="109" customFormat="1" ht="81.75" hidden="1" customHeight="1">
      <c r="A16" s="49"/>
      <c r="B16" s="49"/>
      <c r="C16" s="50"/>
      <c r="D16" s="104"/>
      <c r="E16" s="105"/>
      <c r="F16" s="106"/>
      <c r="G16" s="106"/>
      <c r="H16" s="106"/>
      <c r="I16" s="107"/>
      <c r="J16" s="82"/>
    </row>
    <row r="17" spans="1:10" s="40" customFormat="1" ht="37.5" customHeight="1">
      <c r="A17" s="49" t="s">
        <v>121</v>
      </c>
      <c r="B17" s="49">
        <v>1010</v>
      </c>
      <c r="C17" s="50" t="s">
        <v>123</v>
      </c>
      <c r="D17" s="104" t="s">
        <v>124</v>
      </c>
      <c r="E17" s="105" t="s">
        <v>215</v>
      </c>
      <c r="F17" s="105"/>
      <c r="G17" s="105"/>
      <c r="H17" s="105"/>
      <c r="I17" s="107" t="s">
        <v>231</v>
      </c>
      <c r="J17" s="82"/>
    </row>
    <row r="18" spans="1:10" s="40" customFormat="1" ht="15.75">
      <c r="A18" s="106"/>
      <c r="B18" s="106"/>
      <c r="C18" s="106"/>
      <c r="D18" s="106" t="s">
        <v>232</v>
      </c>
      <c r="E18" s="106"/>
      <c r="F18" s="106"/>
      <c r="G18" s="106"/>
      <c r="H18" s="106"/>
      <c r="I18" s="112">
        <f>I17+I15+I14+I9+I8+I13</f>
        <v>191150</v>
      </c>
      <c r="J18" s="82"/>
    </row>
    <row r="19" spans="1:10" s="40" customFormat="1" ht="15.75">
      <c r="A19" s="113"/>
      <c r="B19" s="114"/>
      <c r="C19" s="114"/>
      <c r="D19" s="114"/>
      <c r="E19" s="114"/>
      <c r="F19" s="114"/>
      <c r="G19" s="114"/>
      <c r="H19" s="114"/>
      <c r="I19" s="115"/>
      <c r="J19" s="116"/>
    </row>
    <row r="20" spans="1:10" s="93" customFormat="1" ht="15.75">
      <c r="B20" s="94" t="s">
        <v>43</v>
      </c>
      <c r="I20" s="117" t="s">
        <v>44</v>
      </c>
    </row>
    <row r="21" spans="1:10" s="93" customFormat="1" ht="15.75">
      <c r="I21" s="118"/>
    </row>
    <row r="22" spans="1:10" s="93" customFormat="1" ht="15.75">
      <c r="A22" s="119"/>
      <c r="I22" s="118"/>
    </row>
  </sheetData>
  <mergeCells count="1"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A10" workbookViewId="0">
      <selection sqref="A1:XFD19"/>
    </sheetView>
  </sheetViews>
  <sheetFormatPr defaultRowHeight="12.75"/>
  <cols>
    <col min="1" max="1" width="25.5703125" customWidth="1"/>
    <col min="2" max="2" width="28.85546875" customWidth="1"/>
    <col min="3" max="3" width="21.5703125" customWidth="1"/>
    <col min="4" max="4" width="23.85546875" customWidth="1"/>
    <col min="5" max="5" width="21.5703125" customWidth="1"/>
    <col min="6" max="6" width="17.140625" customWidth="1"/>
    <col min="7" max="7" width="18.5703125" customWidth="1"/>
  </cols>
  <sheetData>
    <row r="1" spans="1:7" s="40" customFormat="1" ht="13.5" customHeight="1">
      <c r="A1" s="37"/>
      <c r="B1" s="37"/>
      <c r="C1" s="37"/>
      <c r="D1" s="97"/>
      <c r="E1" s="120"/>
      <c r="F1" s="121" t="s">
        <v>233</v>
      </c>
    </row>
    <row r="2" spans="1:7" s="40" customFormat="1" ht="13.5" customHeight="1">
      <c r="A2" s="37"/>
      <c r="B2" s="37"/>
      <c r="C2" s="37"/>
      <c r="D2" s="97"/>
      <c r="E2" s="120"/>
      <c r="F2" s="121" t="s">
        <v>146</v>
      </c>
    </row>
    <row r="3" spans="1:7" s="40" customFormat="1" ht="13.5" customHeight="1">
      <c r="A3" s="37"/>
      <c r="B3" s="37"/>
      <c r="C3" s="37"/>
      <c r="D3" s="97"/>
      <c r="E3" s="120"/>
      <c r="F3" s="121" t="s">
        <v>147</v>
      </c>
    </row>
    <row r="4" spans="1:7" s="40" customFormat="1" ht="13.5" customHeight="1">
      <c r="A4" s="37"/>
      <c r="B4" s="37"/>
      <c r="C4" s="37"/>
      <c r="D4" s="97"/>
      <c r="E4" s="120"/>
      <c r="F4" s="121" t="s">
        <v>234</v>
      </c>
    </row>
    <row r="5" spans="1:7" s="40" customFormat="1" ht="13.5" customHeight="1">
      <c r="A5" s="37"/>
      <c r="B5" s="37"/>
      <c r="C5" s="37"/>
      <c r="D5" s="97"/>
      <c r="E5" s="120"/>
      <c r="F5" s="121"/>
    </row>
    <row r="6" spans="1:7" s="40" customFormat="1" ht="22.5" customHeight="1">
      <c r="A6" s="37"/>
      <c r="B6" s="122" t="s">
        <v>235</v>
      </c>
      <c r="C6" s="122"/>
      <c r="D6" s="122"/>
      <c r="E6" s="122"/>
      <c r="F6" s="122"/>
    </row>
    <row r="7" spans="1:7" s="40" customFormat="1" ht="15.75">
      <c r="A7" s="43"/>
      <c r="B7" s="43"/>
      <c r="C7" s="44"/>
      <c r="D7" s="44"/>
      <c r="E7" s="45"/>
      <c r="G7" s="123" t="s">
        <v>149</v>
      </c>
    </row>
    <row r="8" spans="1:7" s="40" customFormat="1" ht="30.75" customHeight="1">
      <c r="A8" s="124" t="s">
        <v>236</v>
      </c>
      <c r="B8" s="124" t="s">
        <v>237</v>
      </c>
      <c r="C8" s="125" t="s">
        <v>238</v>
      </c>
      <c r="D8" s="126" t="s">
        <v>239</v>
      </c>
      <c r="E8" s="127"/>
      <c r="F8" s="128"/>
      <c r="G8" s="129"/>
    </row>
    <row r="9" spans="1:7" s="40" customFormat="1" ht="44.25" customHeight="1">
      <c r="A9" s="130"/>
      <c r="B9" s="130"/>
      <c r="C9" s="131"/>
      <c r="D9" s="132"/>
      <c r="E9" s="133"/>
      <c r="F9" s="134"/>
      <c r="G9" s="135"/>
    </row>
    <row r="10" spans="1:7" s="40" customFormat="1" ht="44.25" customHeight="1">
      <c r="A10" s="136"/>
      <c r="B10" s="136"/>
      <c r="C10" s="137" t="s">
        <v>240</v>
      </c>
      <c r="D10" s="138" t="s">
        <v>241</v>
      </c>
      <c r="E10" s="139"/>
      <c r="F10" s="140"/>
      <c r="G10" s="141"/>
    </row>
    <row r="11" spans="1:7" s="40" customFormat="1" ht="236.25" customHeight="1">
      <c r="A11" s="131"/>
      <c r="B11" s="131"/>
      <c r="C11" s="142"/>
      <c r="D11" s="143" t="s">
        <v>242</v>
      </c>
      <c r="E11" s="144" t="s">
        <v>243</v>
      </c>
      <c r="F11" s="143" t="s">
        <v>244</v>
      </c>
      <c r="G11" s="143" t="s">
        <v>245</v>
      </c>
    </row>
    <row r="12" spans="1:7" s="40" customFormat="1" ht="42.75" hidden="1" customHeight="1">
      <c r="A12" s="145">
        <v>11505000000</v>
      </c>
      <c r="B12" s="146" t="s">
        <v>246</v>
      </c>
      <c r="C12" s="147">
        <v>0</v>
      </c>
      <c r="D12" s="143">
        <v>0</v>
      </c>
      <c r="E12" s="148">
        <v>10000</v>
      </c>
      <c r="F12" s="143">
        <v>0</v>
      </c>
      <c r="G12" s="143">
        <v>0</v>
      </c>
    </row>
    <row r="13" spans="1:7" s="40" customFormat="1" ht="42.75" customHeight="1">
      <c r="A13" s="145">
        <v>11308200000</v>
      </c>
      <c r="B13" s="146" t="s">
        <v>247</v>
      </c>
      <c r="C13" s="147">
        <v>0</v>
      </c>
      <c r="D13" s="143">
        <v>34000</v>
      </c>
      <c r="E13" s="148">
        <v>0</v>
      </c>
      <c r="F13" s="143">
        <v>0</v>
      </c>
      <c r="G13" s="143">
        <v>0</v>
      </c>
    </row>
    <row r="14" spans="1:7" s="40" customFormat="1" ht="21" customHeight="1">
      <c r="A14" s="85"/>
      <c r="B14" s="86" t="s">
        <v>202</v>
      </c>
      <c r="C14" s="149">
        <v>0</v>
      </c>
      <c r="D14" s="149">
        <f>D13</f>
        <v>34000</v>
      </c>
      <c r="E14" s="149">
        <v>0</v>
      </c>
      <c r="F14" s="149">
        <f>F12</f>
        <v>0</v>
      </c>
      <c r="G14" s="149">
        <f>G12</f>
        <v>0</v>
      </c>
    </row>
    <row r="15" spans="1:7" s="40" customFormat="1" ht="18" customHeight="1">
      <c r="A15" s="150"/>
      <c r="B15" s="151"/>
      <c r="C15" s="152"/>
      <c r="D15" s="152"/>
      <c r="E15" s="152"/>
    </row>
    <row r="16" spans="1:7" s="40" customFormat="1" ht="19.5" customHeight="1">
      <c r="A16" s="150"/>
      <c r="B16" s="151"/>
      <c r="C16" s="152"/>
      <c r="D16" s="152"/>
      <c r="E16" s="152"/>
    </row>
    <row r="17" spans="2:5" s="153" customFormat="1" ht="15.75">
      <c r="B17" s="153" t="s">
        <v>43</v>
      </c>
      <c r="E17" s="154" t="s">
        <v>44</v>
      </c>
    </row>
    <row r="18" spans="2:5" s="153" customFormat="1" ht="15.75"/>
    <row r="19" spans="2:5" s="153" customFormat="1" ht="15.75"/>
  </sheetData>
  <mergeCells count="7">
    <mergeCell ref="B6:F6"/>
    <mergeCell ref="A8:A11"/>
    <mergeCell ref="B8:B11"/>
    <mergeCell ref="C8:C9"/>
    <mergeCell ref="D8:G9"/>
    <mergeCell ref="C10:C11"/>
    <mergeCell ref="D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2018-11-20T07:54:23Z</cp:lastPrinted>
  <dcterms:created xsi:type="dcterms:W3CDTF">2018-11-20T07:51:41Z</dcterms:created>
  <dcterms:modified xsi:type="dcterms:W3CDTF">2018-11-21T09:19:45Z</dcterms:modified>
</cp:coreProperties>
</file>