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115" windowHeight="8520" tabRatio="466" activeTab="3"/>
  </bookViews>
  <sheets>
    <sheet name="додаток 4" sheetId="4" r:id="rId1"/>
    <sheet name="Додаток5" sheetId="7" r:id="rId2"/>
    <sheet name="додаток 1" sheetId="8" r:id="rId3"/>
    <sheet name="додаток 3 " sheetId="17" r:id="rId4"/>
    <sheet name="додаток 2" sheetId="21" r:id="rId5"/>
  </sheets>
  <definedNames>
    <definedName name="_xlnm.Print_Area" localSheetId="2">'додаток 1'!$A$1:$F$26</definedName>
    <definedName name="_xlnm.Print_Area" localSheetId="3">'додаток 3 '!$A$1:$P$30</definedName>
    <definedName name="_xlnm.Print_Area" localSheetId="0">'додаток 4'!$A$1:$Z$24</definedName>
    <definedName name="_xlnm.Print_Area" localSheetId="1">Додаток5!$A$1:$K$21</definedName>
  </definedNames>
  <calcPr calcId="144525"/>
</workbook>
</file>

<file path=xl/calcChain.xml><?xml version="1.0" encoding="utf-8"?>
<calcChain xmlns="http://schemas.openxmlformats.org/spreadsheetml/2006/main">
  <c r="H10" i="4" l="1"/>
  <c r="G10" i="4"/>
  <c r="G9" i="7"/>
  <c r="J18" i="7"/>
  <c r="I18" i="7"/>
  <c r="H18" i="7"/>
  <c r="G18" i="7"/>
  <c r="K27" i="17" l="1"/>
  <c r="J27" i="17"/>
  <c r="G27" i="17"/>
  <c r="P25" i="17"/>
  <c r="P24" i="17"/>
  <c r="P27" i="17" s="1"/>
  <c r="F23" i="17"/>
  <c r="E23" i="17"/>
  <c r="P22" i="17"/>
  <c r="E22" i="17"/>
  <c r="O20" i="17"/>
  <c r="O27" i="17" s="1"/>
  <c r="N20" i="17"/>
  <c r="N27" i="17" s="1"/>
  <c r="M20" i="17"/>
  <c r="M27" i="17" s="1"/>
  <c r="L20" i="17"/>
  <c r="L27" i="17" s="1"/>
  <c r="I20" i="17"/>
  <c r="I27" i="17" s="1"/>
  <c r="H20" i="17"/>
  <c r="H27" i="17" s="1"/>
  <c r="G20" i="17"/>
  <c r="P19" i="17"/>
  <c r="P18" i="17"/>
  <c r="P17" i="17"/>
  <c r="P16" i="17"/>
  <c r="P15" i="17"/>
  <c r="P14" i="17"/>
  <c r="P13" i="17"/>
  <c r="C15" i="8" l="1"/>
  <c r="D14" i="8"/>
  <c r="D13" i="8" s="1"/>
  <c r="E13" i="8"/>
  <c r="E12" i="8"/>
  <c r="E11" i="8"/>
  <c r="C13" i="8" l="1"/>
  <c r="D11" i="8"/>
  <c r="C11" i="8" s="1"/>
  <c r="D12" i="8"/>
  <c r="C12" i="8" s="1"/>
  <c r="C14" i="8"/>
  <c r="J11" i="7" l="1"/>
  <c r="H12" i="7"/>
  <c r="I12" i="7"/>
  <c r="J12" i="7" s="1"/>
  <c r="J13" i="7"/>
  <c r="J14" i="7"/>
  <c r="J15" i="7"/>
  <c r="H16" i="7"/>
  <c r="I16" i="7"/>
  <c r="J17" i="7"/>
  <c r="J16" i="7" l="1"/>
  <c r="I10" i="4" l="1"/>
</calcChain>
</file>

<file path=xl/sharedStrings.xml><?xml version="1.0" encoding="utf-8"?>
<sst xmlns="http://schemas.openxmlformats.org/spreadsheetml/2006/main" count="182" uniqueCount="125">
  <si>
    <t>Усього</t>
  </si>
  <si>
    <t>Загальний фонд</t>
  </si>
  <si>
    <t>Спеціальний фонд</t>
  </si>
  <si>
    <t>0180</t>
  </si>
  <si>
    <t>0611020</t>
  </si>
  <si>
    <t>1020</t>
  </si>
  <si>
    <t>0921</t>
  </si>
  <si>
    <t>до рішення Великосеверинівської сільської ради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</si>
  <si>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</si>
  <si>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</si>
  <si>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</si>
  <si>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</si>
  <si>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</si>
  <si>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</si>
  <si>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</si>
  <si>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</si>
  <si>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</si>
  <si>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</si>
  <si>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</si>
  <si>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2019</t>
  </si>
  <si>
    <t>ВСЬОГО</t>
  </si>
  <si>
    <t>Додаток 4</t>
  </si>
  <si>
    <t xml:space="preserve"> Зміна до переліку об’єктів, видатки на які у 2019  році будуть проводитися за рахунок коштів бюджету розвитку</t>
  </si>
  <si>
    <t xml:space="preserve">Секретар сільської ради </t>
  </si>
  <si>
    <t>Г.Коломієць</t>
  </si>
  <si>
    <t xml:space="preserve">Придбання обладнання і предметів довгострокового користування </t>
  </si>
  <si>
    <t>Додаток 5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</si>
  <si>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</si>
  <si>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</si>
  <si>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</si>
  <si>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</si>
  <si>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</si>
  <si>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</si>
  <si>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>"Програма програми розвитку дошкільної, загальної середньої, позашкільної освіти на 2018-2021 роки"</t>
  </si>
  <si>
    <t>22.12.2017р. №294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</si>
  <si>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</si>
  <si>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</si>
  <si>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</si>
  <si>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</si>
  <si>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</si>
  <si>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</si>
  <si>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0828</t>
  </si>
  <si>
    <t>Палаци і будинки культури, клуби та інші заклади клубного типу </t>
  </si>
  <si>
    <t>0960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</si>
  <si>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</si>
  <si>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</si>
  <si>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</si>
  <si>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</si>
  <si>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</si>
  <si>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</si>
  <si>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 xml:space="preserve">Забезпечення діяльності інших закладів у сфері освіти </t>
  </si>
  <si>
    <t>0990</t>
  </si>
  <si>
    <t xml:space="preserve"> </t>
  </si>
  <si>
    <t>Додаток 1</t>
  </si>
  <si>
    <t>від 20.02.2019 №748</t>
  </si>
  <si>
    <t>(грн)</t>
  </si>
  <si>
    <t>Код</t>
  </si>
  <si>
    <t>Найменування згідно з Класифікацією доходів бюджету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</si>
  <si>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</si>
  <si>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</si>
  <si>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</si>
  <si>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</si>
  <si>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</si>
  <si>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</si>
  <si>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X</t>
  </si>
  <si>
    <t>Разом доходів</t>
  </si>
  <si>
    <t>Секретар сільської ради</t>
  </si>
  <si>
    <t>Г.КОЛОМІЄЦЬ</t>
  </si>
  <si>
    <t>Зміни до доходів
місцевого бюджету на 2019 рік, визначене у додатку 1 до рішення Великосеверинівскьої сільської ради                                                                              від 18 грудня 2018 року №637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</si>
  <si>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</si>
  <si>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</si>
  <si>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</si>
  <si>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</si>
  <si>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</si>
  <si>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</si>
  <si>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</si>
  <si>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</si>
  <si>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</si>
  <si>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</si>
  <si>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</si>
  <si>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</si>
  <si>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</si>
  <si>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</si>
  <si>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</si>
  <si>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</si>
  <si>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</si>
  <si>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</si>
  <si>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</si>
  <si>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0610180</t>
  </si>
  <si>
    <t>0133</t>
  </si>
  <si>
    <t>Інша діяльність у сфері державного управління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</si>
  <si>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</si>
  <si>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0611162</t>
  </si>
  <si>
    <t>1162</t>
  </si>
  <si>
    <t>Інші програми та заходи у сфері освіти</t>
  </si>
  <si>
    <t>ЗМІНИ ДО РОЗПОДІЛУ</t>
  </si>
  <si>
    <t>видатків місцевого бюджету на 2019 рік, визначене у додатку 3 до рішення Великосеверинівскьої сільської ради від 18 грудня 2018 року №637</t>
  </si>
  <si>
    <t>перерозподіл з місцевих коштів на співфінансування</t>
  </si>
  <si>
    <t>в тому числі за рахунок співфінансування</t>
  </si>
  <si>
    <t>Секретар сільської рада</t>
  </si>
  <si>
    <t>від 20 лютого 2019р. № 748</t>
  </si>
  <si>
    <t>від 20 лютого  2019р. № 748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</si>
  <si>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</si>
  <si>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</si>
  <si>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</si>
  <si>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</si>
  <si>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</si>
  <si>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</si>
  <si>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</si>
  <si>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</si>
  <si>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Загальне фінансування</t>
  </si>
  <si>
    <t>0100000</t>
  </si>
  <si>
    <t>Великосеверинівська сільська рада</t>
  </si>
  <si>
    <t>0110000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</si>
  <si>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</si>
  <si>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</si>
  <si>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</si>
  <si>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</si>
  <si>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Виготовлення ПКД "Капітальний ремонт вул.Гагарінавід буд.№11 до буд.№78 с.Велика Северинка Кропивницького району"</t>
  </si>
  <si>
    <t>"Програма розвитку вулично-дорожньої мережі, забезпечення безпеки руху на автомобільних дорогах та вулицях Великосеверинівської сільської ради на 2018-2020 роки"</t>
  </si>
  <si>
    <t>22.12.2017р. №285</t>
  </si>
  <si>
    <t>від 20.02.2019р. №748</t>
  </si>
  <si>
    <t>ЗМІНИ  ДО  ФІНАНСУВАННЯ_x000D_
місцевого бюджету на 2019 рік</t>
  </si>
  <si>
    <t>місцевого бюджету на 2019 рік</t>
  </si>
  <si>
    <t xml:space="preserve">в тому числі за рахунок субвенції з обласного бюджету за рахунок залишку коштів освітньої субвенції з державного бюджету, що утворився на початок бюджетного періоду для придбання засобів навчання, навчального обладнання та забезпечення належних санітарно-гігієнічних умов у приміщеннях закладів загальної середньої освіти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</si>
</sst>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>
      <alignment vertical="top"/>
    </xf>
  </cellStyleXfs>
  <cellXfs count="17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NumberFormat="1" applyFont="1" applyFill="1" applyAlignment="1" applyProtection="1">
      <alignment vertical="top"/>
    </xf>
    <xf numFmtId="0" fontId="4" fillId="0" borderId="0" xfId="0" applyFont="1"/>
    <xf numFmtId="0" fontId="3" fillId="0" borderId="0" xfId="0" applyFont="1" applyFill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vertic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/>
    <xf numFmtId="0" fontId="3" fillId="0" borderId="0" xfId="0" applyFont="1" applyFill="1" applyBorder="1"/>
    <xf numFmtId="0" fontId="3" fillId="0" borderId="0" xfId="0" applyNumberFormat="1" applyFont="1" applyFill="1" applyAlignment="1" applyProtection="1">
      <alignment horizontal="left" vertical="top"/>
    </xf>
    <xf numFmtId="0" fontId="3" fillId="0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Fill="1" applyAlignment="1" applyProtection="1">
      <alignment horizontal="center" vertical="top"/>
    </xf>
    <xf numFmtId="3" fontId="9" fillId="0" borderId="0" xfId="1" applyNumberFormat="1" applyFont="1" applyAlignment="1">
      <alignment horizontal="center"/>
    </xf>
    <xf numFmtId="1" fontId="7" fillId="0" borderId="0" xfId="0" applyNumberFormat="1" applyFont="1"/>
    <xf numFmtId="3" fontId="10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2" fontId="7" fillId="0" borderId="2" xfId="0" quotePrefix="1" applyNumberFormat="1" applyFont="1" applyFill="1" applyBorder="1" applyAlignment="1">
      <alignment horizontal="center" vertical="center" wrapText="1"/>
    </xf>
    <xf numFmtId="2" fontId="7" fillId="0" borderId="2" xfId="0" quotePrefix="1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horizontal="center" vertical="top"/>
    </xf>
    <xf numFmtId="3" fontId="4" fillId="0" borderId="2" xfId="2" applyNumberFormat="1" applyFont="1" applyFill="1" applyBorder="1" applyAlignment="1">
      <alignment horizontal="center" vertical="top"/>
    </xf>
    <xf numFmtId="0" fontId="7" fillId="0" borderId="7" xfId="0" quotePrefix="1" applyFont="1" applyFill="1" applyBorder="1" applyAlignment="1">
      <alignment horizontal="center" vertical="center" wrapText="1"/>
    </xf>
    <xf numFmtId="2" fontId="7" fillId="0" borderId="7" xfId="0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top" wrapText="1"/>
    </xf>
    <xf numFmtId="3" fontId="5" fillId="0" borderId="2" xfId="2" applyNumberFormat="1" applyFont="1" applyFill="1" applyBorder="1" applyAlignment="1">
      <alignment horizontal="center" vertical="top"/>
    </xf>
    <xf numFmtId="164" fontId="3" fillId="2" borderId="2" xfId="2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center" vertical="top" wrapText="1"/>
    </xf>
    <xf numFmtId="4" fontId="5" fillId="0" borderId="2" xfId="2" applyNumberFormat="1" applyFont="1" applyFill="1" applyBorder="1" applyAlignment="1">
      <alignment horizontal="center" vertical="top"/>
    </xf>
    <xf numFmtId="2" fontId="3" fillId="0" borderId="2" xfId="0" quotePrefix="1" applyNumberFormat="1" applyFont="1" applyFill="1" applyBorder="1" applyAlignment="1">
      <alignment horizontal="center" vertical="center" wrapText="1"/>
    </xf>
    <xf numFmtId="2" fontId="3" fillId="0" borderId="2" xfId="0" quotePrefix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quotePrefix="1" applyNumberFormat="1" applyFont="1" applyFill="1" applyBorder="1" applyAlignment="1">
      <alignment horizontal="center" vertical="center" wrapText="1"/>
    </xf>
    <xf numFmtId="3" fontId="5" fillId="0" borderId="2" xfId="0" quotePrefix="1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justify"/>
    </xf>
    <xf numFmtId="164" fontId="3" fillId="0" borderId="2" xfId="0" applyNumberFormat="1" applyFont="1" applyFill="1" applyBorder="1" applyAlignment="1">
      <alignment horizontal="center" vertical="justify"/>
    </xf>
    <xf numFmtId="4" fontId="5" fillId="0" borderId="2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justify"/>
    </xf>
    <xf numFmtId="164" fontId="3" fillId="0" borderId="0" xfId="0" applyNumberFormat="1" applyFont="1" applyBorder="1" applyAlignment="1">
      <alignment horizontal="center" vertical="justify"/>
    </xf>
    <xf numFmtId="3" fontId="5" fillId="0" borderId="0" xfId="0" applyNumberFormat="1" applyFont="1" applyBorder="1" applyAlignment="1">
      <alignment horizontal="center" vertical="justify"/>
    </xf>
    <xf numFmtId="164" fontId="7" fillId="0" borderId="0" xfId="0" applyNumberFormat="1" applyFont="1" applyBorder="1" applyAlignment="1">
      <alignment vertical="justify"/>
    </xf>
    <xf numFmtId="0" fontId="0" fillId="0" borderId="0" xfId="0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horizontal="center"/>
    </xf>
    <xf numFmtId="3" fontId="5" fillId="0" borderId="0" xfId="0" applyNumberFormat="1" applyFont="1" applyFill="1" applyAlignment="1" applyProtection="1">
      <alignment horizont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13" fillId="3" borderId="0" xfId="0" applyFont="1" applyFill="1"/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vertical="center"/>
    </xf>
    <xf numFmtId="2" fontId="13" fillId="3" borderId="2" xfId="0" applyNumberFormat="1" applyFont="1" applyFill="1" applyBorder="1" applyAlignment="1">
      <alignment vertical="center"/>
    </xf>
    <xf numFmtId="0" fontId="0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Font="1" applyAlignment="1">
      <alignment horizontal="right"/>
    </xf>
    <xf numFmtId="0" fontId="14" fillId="3" borderId="2" xfId="0" quotePrefix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3" borderId="2" xfId="0" quotePrefix="1" applyNumberFormat="1" applyFont="1" applyFill="1" applyBorder="1" applyAlignment="1">
      <alignment vertical="center" wrapText="1"/>
    </xf>
    <xf numFmtId="4" fontId="14" fillId="3" borderId="2" xfId="0" applyNumberFormat="1" applyFont="1" applyFill="1" applyBorder="1" applyAlignment="1">
      <alignment vertical="center" wrapText="1"/>
    </xf>
    <xf numFmtId="0" fontId="0" fillId="3" borderId="2" xfId="0" quotePrefix="1" applyFont="1" applyFill="1" applyBorder="1" applyAlignment="1">
      <alignment horizontal="center" vertical="center" wrapText="1"/>
    </xf>
    <xf numFmtId="2" fontId="0" fillId="3" borderId="2" xfId="0" quotePrefix="1" applyNumberFormat="1" applyFont="1" applyFill="1" applyBorder="1" applyAlignment="1">
      <alignment horizontal="center" vertical="center" wrapText="1"/>
    </xf>
    <xf numFmtId="2" fontId="0" fillId="3" borderId="2" xfId="0" quotePrefix="1" applyNumberFormat="1" applyFont="1" applyFill="1" applyBorder="1" applyAlignment="1">
      <alignment vertical="center" wrapText="1"/>
    </xf>
    <xf numFmtId="4" fontId="0" fillId="3" borderId="2" xfId="0" applyNumberFormat="1" applyFont="1" applyFill="1" applyBorder="1" applyAlignment="1">
      <alignment vertical="center" wrapText="1"/>
    </xf>
    <xf numFmtId="2" fontId="16" fillId="3" borderId="2" xfId="0" quotePrefix="1" applyNumberFormat="1" applyFont="1" applyFill="1" applyBorder="1" applyAlignment="1">
      <alignment vertical="center" wrapText="1"/>
    </xf>
    <xf numFmtId="0" fontId="0" fillId="0" borderId="0" xfId="0" applyFont="1" applyBorder="1"/>
    <xf numFmtId="2" fontId="0" fillId="3" borderId="0" xfId="0" applyNumberFormat="1" applyFont="1" applyFill="1" applyBorder="1" applyAlignment="1">
      <alignment vertical="center" wrapText="1"/>
    </xf>
    <xf numFmtId="2" fontId="14" fillId="3" borderId="0" xfId="0" applyNumberFormat="1" applyFont="1" applyFill="1" applyBorder="1" applyAlignment="1">
      <alignment vertical="center" wrapText="1"/>
    </xf>
    <xf numFmtId="0" fontId="14" fillId="0" borderId="0" xfId="0" applyFont="1" applyBorder="1"/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3" borderId="0" xfId="0" applyFill="1"/>
    <xf numFmtId="0" fontId="0" fillId="3" borderId="2" xfId="0" quotePrefix="1" applyFill="1" applyBorder="1" applyAlignment="1">
      <alignment horizontal="center" vertical="center" wrapText="1"/>
    </xf>
    <xf numFmtId="2" fontId="0" fillId="3" borderId="2" xfId="0" quotePrefix="1" applyNumberFormat="1" applyFill="1" applyBorder="1" applyAlignment="1">
      <alignment horizontal="center" vertical="center" wrapText="1"/>
    </xf>
    <xf numFmtId="2" fontId="0" fillId="3" borderId="2" xfId="0" quotePrefix="1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0" fontId="17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2" fontId="4" fillId="0" borderId="2" xfId="0" quotePrefix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quotePrefix="1" applyFont="1" applyFill="1" applyBorder="1" applyAlignment="1">
      <alignment horizontal="center" vertical="center" wrapText="1"/>
    </xf>
    <xf numFmtId="2" fontId="0" fillId="3" borderId="2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3" xfId="0" applyFill="1" applyBorder="1" applyAlignment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2" fontId="0" fillId="3" borderId="7" xfId="0" quotePrefix="1" applyNumberFormat="1" applyFont="1" applyFill="1" applyBorder="1" applyAlignment="1">
      <alignment horizontal="center" vertical="center" wrapText="1"/>
    </xf>
    <xf numFmtId="2" fontId="0" fillId="3" borderId="9" xfId="0" quotePrefix="1" applyNumberFormat="1" applyFont="1" applyFill="1" applyBorder="1" applyAlignment="1">
      <alignment horizontal="center" vertical="center" wrapText="1"/>
    </xf>
    <xf numFmtId="2" fontId="0" fillId="3" borderId="4" xfId="0" quotePrefix="1" applyNumberFormat="1" applyFont="1" applyFill="1" applyBorder="1" applyAlignment="1">
      <alignment horizontal="center" vertical="center" wrapText="1"/>
    </xf>
    <xf numFmtId="0" fontId="0" fillId="3" borderId="7" xfId="0" quotePrefix="1" applyFont="1" applyFill="1" applyBorder="1" applyAlignment="1">
      <alignment horizontal="center" vertical="center" wrapText="1"/>
    </xf>
    <xf numFmtId="0" fontId="0" fillId="3" borderId="9" xfId="0" quotePrefix="1" applyFont="1" applyFill="1" applyBorder="1" applyAlignment="1">
      <alignment horizontal="center" vertical="center" wrapText="1"/>
    </xf>
    <xf numFmtId="0" fontId="0" fillId="3" borderId="4" xfId="0" quotePrefix="1" applyFont="1" applyFill="1" applyBorder="1" applyAlignment="1">
      <alignment horizontal="center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0"/>
  <sheetViews>
    <sheetView view="pageBreakPreview" zoomScale="60" zoomScaleNormal="70" workbookViewId="0">
      <selection activeCell="E14" sqref="E14"/>
    </sheetView>
  </sheetViews>
  <sheetFormatPr defaultColWidth="7.85546875" defaultRowHeight="15.75" x14ac:dyDescent="0.25"/>
  <cols>
    <col min="1" max="1" width="13.7109375" style="7" customWidth="1"/>
    <col min="2" max="2" width="15" style="7" customWidth="1"/>
    <col min="3" max="3" width="13.7109375" style="7" customWidth="1"/>
    <col min="4" max="4" width="45.42578125" style="7" customWidth="1"/>
    <col min="5" max="5" width="38.5703125" style="7" customWidth="1"/>
    <col min="6" max="6" width="16.140625" style="7" customWidth="1"/>
    <col min="7" max="7" width="15.5703125" style="7" customWidth="1"/>
    <col min="8" max="8" width="14.5703125" style="7" customWidth="1"/>
    <col min="9" max="9" width="18.140625" style="7" customWidth="1"/>
    <col min="10" max="10" width="15.85546875" style="6" customWidth="1"/>
    <col min="11" max="256" width="7.85546875" style="6"/>
    <col min="257" max="257" width="13.7109375" style="6" customWidth="1"/>
    <col min="258" max="258" width="15" style="6" customWidth="1"/>
    <col min="259" max="259" width="13.7109375" style="6" customWidth="1"/>
    <col min="260" max="260" width="45.42578125" style="6" customWidth="1"/>
    <col min="261" max="261" width="38.5703125" style="6" customWidth="1"/>
    <col min="262" max="262" width="12.85546875" style="6" customWidth="1"/>
    <col min="263" max="263" width="15.5703125" style="6" customWidth="1"/>
    <col min="264" max="264" width="14.5703125" style="6" customWidth="1"/>
    <col min="265" max="265" width="18.140625" style="6" customWidth="1"/>
    <col min="266" max="266" width="15.85546875" style="6" customWidth="1"/>
    <col min="267" max="512" width="7.85546875" style="6"/>
    <col min="513" max="513" width="13.7109375" style="6" customWidth="1"/>
    <col min="514" max="514" width="15" style="6" customWidth="1"/>
    <col min="515" max="515" width="13.7109375" style="6" customWidth="1"/>
    <col min="516" max="516" width="45.42578125" style="6" customWidth="1"/>
    <col min="517" max="517" width="38.5703125" style="6" customWidth="1"/>
    <col min="518" max="518" width="12.85546875" style="6" customWidth="1"/>
    <col min="519" max="519" width="15.5703125" style="6" customWidth="1"/>
    <col min="520" max="520" width="14.5703125" style="6" customWidth="1"/>
    <col min="521" max="521" width="18.140625" style="6" customWidth="1"/>
    <col min="522" max="522" width="15.85546875" style="6" customWidth="1"/>
    <col min="523" max="768" width="7.85546875" style="6"/>
    <col min="769" max="769" width="13.7109375" style="6" customWidth="1"/>
    <col min="770" max="770" width="15" style="6" customWidth="1"/>
    <col min="771" max="771" width="13.7109375" style="6" customWidth="1"/>
    <col min="772" max="772" width="45.42578125" style="6" customWidth="1"/>
    <col min="773" max="773" width="38.5703125" style="6" customWidth="1"/>
    <col min="774" max="774" width="12.85546875" style="6" customWidth="1"/>
    <col min="775" max="775" width="15.5703125" style="6" customWidth="1"/>
    <col min="776" max="776" width="14.5703125" style="6" customWidth="1"/>
    <col min="777" max="777" width="18.140625" style="6" customWidth="1"/>
    <col min="778" max="778" width="15.85546875" style="6" customWidth="1"/>
    <col min="779" max="1024" width="7.85546875" style="6"/>
    <col min="1025" max="1025" width="13.7109375" style="6" customWidth="1"/>
    <col min="1026" max="1026" width="15" style="6" customWidth="1"/>
    <col min="1027" max="1027" width="13.7109375" style="6" customWidth="1"/>
    <col min="1028" max="1028" width="45.42578125" style="6" customWidth="1"/>
    <col min="1029" max="1029" width="38.5703125" style="6" customWidth="1"/>
    <col min="1030" max="1030" width="12.85546875" style="6" customWidth="1"/>
    <col min="1031" max="1031" width="15.5703125" style="6" customWidth="1"/>
    <col min="1032" max="1032" width="14.5703125" style="6" customWidth="1"/>
    <col min="1033" max="1033" width="18.140625" style="6" customWidth="1"/>
    <col min="1034" max="1034" width="15.85546875" style="6" customWidth="1"/>
    <col min="1035" max="1280" width="7.85546875" style="6"/>
    <col min="1281" max="1281" width="13.7109375" style="6" customWidth="1"/>
    <col min="1282" max="1282" width="15" style="6" customWidth="1"/>
    <col min="1283" max="1283" width="13.7109375" style="6" customWidth="1"/>
    <col min="1284" max="1284" width="45.42578125" style="6" customWidth="1"/>
    <col min="1285" max="1285" width="38.5703125" style="6" customWidth="1"/>
    <col min="1286" max="1286" width="12.85546875" style="6" customWidth="1"/>
    <col min="1287" max="1287" width="15.5703125" style="6" customWidth="1"/>
    <col min="1288" max="1288" width="14.5703125" style="6" customWidth="1"/>
    <col min="1289" max="1289" width="18.140625" style="6" customWidth="1"/>
    <col min="1290" max="1290" width="15.85546875" style="6" customWidth="1"/>
    <col min="1291" max="1536" width="7.85546875" style="6"/>
    <col min="1537" max="1537" width="13.7109375" style="6" customWidth="1"/>
    <col min="1538" max="1538" width="15" style="6" customWidth="1"/>
    <col min="1539" max="1539" width="13.7109375" style="6" customWidth="1"/>
    <col min="1540" max="1540" width="45.42578125" style="6" customWidth="1"/>
    <col min="1541" max="1541" width="38.5703125" style="6" customWidth="1"/>
    <col min="1542" max="1542" width="12.85546875" style="6" customWidth="1"/>
    <col min="1543" max="1543" width="15.5703125" style="6" customWidth="1"/>
    <col min="1544" max="1544" width="14.5703125" style="6" customWidth="1"/>
    <col min="1545" max="1545" width="18.140625" style="6" customWidth="1"/>
    <col min="1546" max="1546" width="15.85546875" style="6" customWidth="1"/>
    <col min="1547" max="1792" width="7.85546875" style="6"/>
    <col min="1793" max="1793" width="13.7109375" style="6" customWidth="1"/>
    <col min="1794" max="1794" width="15" style="6" customWidth="1"/>
    <col min="1795" max="1795" width="13.7109375" style="6" customWidth="1"/>
    <col min="1796" max="1796" width="45.42578125" style="6" customWidth="1"/>
    <col min="1797" max="1797" width="38.5703125" style="6" customWidth="1"/>
    <col min="1798" max="1798" width="12.85546875" style="6" customWidth="1"/>
    <col min="1799" max="1799" width="15.5703125" style="6" customWidth="1"/>
    <col min="1800" max="1800" width="14.5703125" style="6" customWidth="1"/>
    <col min="1801" max="1801" width="18.140625" style="6" customWidth="1"/>
    <col min="1802" max="1802" width="15.85546875" style="6" customWidth="1"/>
    <col min="1803" max="2048" width="7.85546875" style="6"/>
    <col min="2049" max="2049" width="13.7109375" style="6" customWidth="1"/>
    <col min="2050" max="2050" width="15" style="6" customWidth="1"/>
    <col min="2051" max="2051" width="13.7109375" style="6" customWidth="1"/>
    <col min="2052" max="2052" width="45.42578125" style="6" customWidth="1"/>
    <col min="2053" max="2053" width="38.5703125" style="6" customWidth="1"/>
    <col min="2054" max="2054" width="12.85546875" style="6" customWidth="1"/>
    <col min="2055" max="2055" width="15.5703125" style="6" customWidth="1"/>
    <col min="2056" max="2056" width="14.5703125" style="6" customWidth="1"/>
    <col min="2057" max="2057" width="18.140625" style="6" customWidth="1"/>
    <col min="2058" max="2058" width="15.85546875" style="6" customWidth="1"/>
    <col min="2059" max="2304" width="7.85546875" style="6"/>
    <col min="2305" max="2305" width="13.7109375" style="6" customWidth="1"/>
    <col min="2306" max="2306" width="15" style="6" customWidth="1"/>
    <col min="2307" max="2307" width="13.7109375" style="6" customWidth="1"/>
    <col min="2308" max="2308" width="45.42578125" style="6" customWidth="1"/>
    <col min="2309" max="2309" width="38.5703125" style="6" customWidth="1"/>
    <col min="2310" max="2310" width="12.85546875" style="6" customWidth="1"/>
    <col min="2311" max="2311" width="15.5703125" style="6" customWidth="1"/>
    <col min="2312" max="2312" width="14.5703125" style="6" customWidth="1"/>
    <col min="2313" max="2313" width="18.140625" style="6" customWidth="1"/>
    <col min="2314" max="2314" width="15.85546875" style="6" customWidth="1"/>
    <col min="2315" max="2560" width="7.85546875" style="6"/>
    <col min="2561" max="2561" width="13.7109375" style="6" customWidth="1"/>
    <col min="2562" max="2562" width="15" style="6" customWidth="1"/>
    <col min="2563" max="2563" width="13.7109375" style="6" customWidth="1"/>
    <col min="2564" max="2564" width="45.42578125" style="6" customWidth="1"/>
    <col min="2565" max="2565" width="38.5703125" style="6" customWidth="1"/>
    <col min="2566" max="2566" width="12.85546875" style="6" customWidth="1"/>
    <col min="2567" max="2567" width="15.5703125" style="6" customWidth="1"/>
    <col min="2568" max="2568" width="14.5703125" style="6" customWidth="1"/>
    <col min="2569" max="2569" width="18.140625" style="6" customWidth="1"/>
    <col min="2570" max="2570" width="15.85546875" style="6" customWidth="1"/>
    <col min="2571" max="2816" width="7.85546875" style="6"/>
    <col min="2817" max="2817" width="13.7109375" style="6" customWidth="1"/>
    <col min="2818" max="2818" width="15" style="6" customWidth="1"/>
    <col min="2819" max="2819" width="13.7109375" style="6" customWidth="1"/>
    <col min="2820" max="2820" width="45.42578125" style="6" customWidth="1"/>
    <col min="2821" max="2821" width="38.5703125" style="6" customWidth="1"/>
    <col min="2822" max="2822" width="12.85546875" style="6" customWidth="1"/>
    <col min="2823" max="2823" width="15.5703125" style="6" customWidth="1"/>
    <col min="2824" max="2824" width="14.5703125" style="6" customWidth="1"/>
    <col min="2825" max="2825" width="18.140625" style="6" customWidth="1"/>
    <col min="2826" max="2826" width="15.85546875" style="6" customWidth="1"/>
    <col min="2827" max="3072" width="7.85546875" style="6"/>
    <col min="3073" max="3073" width="13.7109375" style="6" customWidth="1"/>
    <col min="3074" max="3074" width="15" style="6" customWidth="1"/>
    <col min="3075" max="3075" width="13.7109375" style="6" customWidth="1"/>
    <col min="3076" max="3076" width="45.42578125" style="6" customWidth="1"/>
    <col min="3077" max="3077" width="38.5703125" style="6" customWidth="1"/>
    <col min="3078" max="3078" width="12.85546875" style="6" customWidth="1"/>
    <col min="3079" max="3079" width="15.5703125" style="6" customWidth="1"/>
    <col min="3080" max="3080" width="14.5703125" style="6" customWidth="1"/>
    <col min="3081" max="3081" width="18.140625" style="6" customWidth="1"/>
    <col min="3082" max="3082" width="15.85546875" style="6" customWidth="1"/>
    <col min="3083" max="3328" width="7.85546875" style="6"/>
    <col min="3329" max="3329" width="13.7109375" style="6" customWidth="1"/>
    <col min="3330" max="3330" width="15" style="6" customWidth="1"/>
    <col min="3331" max="3331" width="13.7109375" style="6" customWidth="1"/>
    <col min="3332" max="3332" width="45.42578125" style="6" customWidth="1"/>
    <col min="3333" max="3333" width="38.5703125" style="6" customWidth="1"/>
    <col min="3334" max="3334" width="12.85546875" style="6" customWidth="1"/>
    <col min="3335" max="3335" width="15.5703125" style="6" customWidth="1"/>
    <col min="3336" max="3336" width="14.5703125" style="6" customWidth="1"/>
    <col min="3337" max="3337" width="18.140625" style="6" customWidth="1"/>
    <col min="3338" max="3338" width="15.85546875" style="6" customWidth="1"/>
    <col min="3339" max="3584" width="7.85546875" style="6"/>
    <col min="3585" max="3585" width="13.7109375" style="6" customWidth="1"/>
    <col min="3586" max="3586" width="15" style="6" customWidth="1"/>
    <col min="3587" max="3587" width="13.7109375" style="6" customWidth="1"/>
    <col min="3588" max="3588" width="45.42578125" style="6" customWidth="1"/>
    <col min="3589" max="3589" width="38.5703125" style="6" customWidth="1"/>
    <col min="3590" max="3590" width="12.85546875" style="6" customWidth="1"/>
    <col min="3591" max="3591" width="15.5703125" style="6" customWidth="1"/>
    <col min="3592" max="3592" width="14.5703125" style="6" customWidth="1"/>
    <col min="3593" max="3593" width="18.140625" style="6" customWidth="1"/>
    <col min="3594" max="3594" width="15.85546875" style="6" customWidth="1"/>
    <col min="3595" max="3840" width="7.85546875" style="6"/>
    <col min="3841" max="3841" width="13.7109375" style="6" customWidth="1"/>
    <col min="3842" max="3842" width="15" style="6" customWidth="1"/>
    <col min="3843" max="3843" width="13.7109375" style="6" customWidth="1"/>
    <col min="3844" max="3844" width="45.42578125" style="6" customWidth="1"/>
    <col min="3845" max="3845" width="38.5703125" style="6" customWidth="1"/>
    <col min="3846" max="3846" width="12.85546875" style="6" customWidth="1"/>
    <col min="3847" max="3847" width="15.5703125" style="6" customWidth="1"/>
    <col min="3848" max="3848" width="14.5703125" style="6" customWidth="1"/>
    <col min="3849" max="3849" width="18.140625" style="6" customWidth="1"/>
    <col min="3850" max="3850" width="15.85546875" style="6" customWidth="1"/>
    <col min="3851" max="4096" width="7.85546875" style="6"/>
    <col min="4097" max="4097" width="13.7109375" style="6" customWidth="1"/>
    <col min="4098" max="4098" width="15" style="6" customWidth="1"/>
    <col min="4099" max="4099" width="13.7109375" style="6" customWidth="1"/>
    <col min="4100" max="4100" width="45.42578125" style="6" customWidth="1"/>
    <col min="4101" max="4101" width="38.5703125" style="6" customWidth="1"/>
    <col min="4102" max="4102" width="12.85546875" style="6" customWidth="1"/>
    <col min="4103" max="4103" width="15.5703125" style="6" customWidth="1"/>
    <col min="4104" max="4104" width="14.5703125" style="6" customWidth="1"/>
    <col min="4105" max="4105" width="18.140625" style="6" customWidth="1"/>
    <col min="4106" max="4106" width="15.85546875" style="6" customWidth="1"/>
    <col min="4107" max="4352" width="7.85546875" style="6"/>
    <col min="4353" max="4353" width="13.7109375" style="6" customWidth="1"/>
    <col min="4354" max="4354" width="15" style="6" customWidth="1"/>
    <col min="4355" max="4355" width="13.7109375" style="6" customWidth="1"/>
    <col min="4356" max="4356" width="45.42578125" style="6" customWidth="1"/>
    <col min="4357" max="4357" width="38.5703125" style="6" customWidth="1"/>
    <col min="4358" max="4358" width="12.85546875" style="6" customWidth="1"/>
    <col min="4359" max="4359" width="15.5703125" style="6" customWidth="1"/>
    <col min="4360" max="4360" width="14.5703125" style="6" customWidth="1"/>
    <col min="4361" max="4361" width="18.140625" style="6" customWidth="1"/>
    <col min="4362" max="4362" width="15.85546875" style="6" customWidth="1"/>
    <col min="4363" max="4608" width="7.85546875" style="6"/>
    <col min="4609" max="4609" width="13.7109375" style="6" customWidth="1"/>
    <col min="4610" max="4610" width="15" style="6" customWidth="1"/>
    <col min="4611" max="4611" width="13.7109375" style="6" customWidth="1"/>
    <col min="4612" max="4612" width="45.42578125" style="6" customWidth="1"/>
    <col min="4613" max="4613" width="38.5703125" style="6" customWidth="1"/>
    <col min="4614" max="4614" width="12.85546875" style="6" customWidth="1"/>
    <col min="4615" max="4615" width="15.5703125" style="6" customWidth="1"/>
    <col min="4616" max="4616" width="14.5703125" style="6" customWidth="1"/>
    <col min="4617" max="4617" width="18.140625" style="6" customWidth="1"/>
    <col min="4618" max="4618" width="15.85546875" style="6" customWidth="1"/>
    <col min="4619" max="4864" width="7.85546875" style="6"/>
    <col min="4865" max="4865" width="13.7109375" style="6" customWidth="1"/>
    <col min="4866" max="4866" width="15" style="6" customWidth="1"/>
    <col min="4867" max="4867" width="13.7109375" style="6" customWidth="1"/>
    <col min="4868" max="4868" width="45.42578125" style="6" customWidth="1"/>
    <col min="4869" max="4869" width="38.5703125" style="6" customWidth="1"/>
    <col min="4870" max="4870" width="12.85546875" style="6" customWidth="1"/>
    <col min="4871" max="4871" width="15.5703125" style="6" customWidth="1"/>
    <col min="4872" max="4872" width="14.5703125" style="6" customWidth="1"/>
    <col min="4873" max="4873" width="18.140625" style="6" customWidth="1"/>
    <col min="4874" max="4874" width="15.85546875" style="6" customWidth="1"/>
    <col min="4875" max="5120" width="7.85546875" style="6"/>
    <col min="5121" max="5121" width="13.7109375" style="6" customWidth="1"/>
    <col min="5122" max="5122" width="15" style="6" customWidth="1"/>
    <col min="5123" max="5123" width="13.7109375" style="6" customWidth="1"/>
    <col min="5124" max="5124" width="45.42578125" style="6" customWidth="1"/>
    <col min="5125" max="5125" width="38.5703125" style="6" customWidth="1"/>
    <col min="5126" max="5126" width="12.85546875" style="6" customWidth="1"/>
    <col min="5127" max="5127" width="15.5703125" style="6" customWidth="1"/>
    <col min="5128" max="5128" width="14.5703125" style="6" customWidth="1"/>
    <col min="5129" max="5129" width="18.140625" style="6" customWidth="1"/>
    <col min="5130" max="5130" width="15.85546875" style="6" customWidth="1"/>
    <col min="5131" max="5376" width="7.85546875" style="6"/>
    <col min="5377" max="5377" width="13.7109375" style="6" customWidth="1"/>
    <col min="5378" max="5378" width="15" style="6" customWidth="1"/>
    <col min="5379" max="5379" width="13.7109375" style="6" customWidth="1"/>
    <col min="5380" max="5380" width="45.42578125" style="6" customWidth="1"/>
    <col min="5381" max="5381" width="38.5703125" style="6" customWidth="1"/>
    <col min="5382" max="5382" width="12.85546875" style="6" customWidth="1"/>
    <col min="5383" max="5383" width="15.5703125" style="6" customWidth="1"/>
    <col min="5384" max="5384" width="14.5703125" style="6" customWidth="1"/>
    <col min="5385" max="5385" width="18.140625" style="6" customWidth="1"/>
    <col min="5386" max="5386" width="15.85546875" style="6" customWidth="1"/>
    <col min="5387" max="5632" width="7.85546875" style="6"/>
    <col min="5633" max="5633" width="13.7109375" style="6" customWidth="1"/>
    <col min="5634" max="5634" width="15" style="6" customWidth="1"/>
    <col min="5635" max="5635" width="13.7109375" style="6" customWidth="1"/>
    <col min="5636" max="5636" width="45.42578125" style="6" customWidth="1"/>
    <col min="5637" max="5637" width="38.5703125" style="6" customWidth="1"/>
    <col min="5638" max="5638" width="12.85546875" style="6" customWidth="1"/>
    <col min="5639" max="5639" width="15.5703125" style="6" customWidth="1"/>
    <col min="5640" max="5640" width="14.5703125" style="6" customWidth="1"/>
    <col min="5641" max="5641" width="18.140625" style="6" customWidth="1"/>
    <col min="5642" max="5642" width="15.85546875" style="6" customWidth="1"/>
    <col min="5643" max="5888" width="7.85546875" style="6"/>
    <col min="5889" max="5889" width="13.7109375" style="6" customWidth="1"/>
    <col min="5890" max="5890" width="15" style="6" customWidth="1"/>
    <col min="5891" max="5891" width="13.7109375" style="6" customWidth="1"/>
    <col min="5892" max="5892" width="45.42578125" style="6" customWidth="1"/>
    <col min="5893" max="5893" width="38.5703125" style="6" customWidth="1"/>
    <col min="5894" max="5894" width="12.85546875" style="6" customWidth="1"/>
    <col min="5895" max="5895" width="15.5703125" style="6" customWidth="1"/>
    <col min="5896" max="5896" width="14.5703125" style="6" customWidth="1"/>
    <col min="5897" max="5897" width="18.140625" style="6" customWidth="1"/>
    <col min="5898" max="5898" width="15.85546875" style="6" customWidth="1"/>
    <col min="5899" max="6144" width="7.85546875" style="6"/>
    <col min="6145" max="6145" width="13.7109375" style="6" customWidth="1"/>
    <col min="6146" max="6146" width="15" style="6" customWidth="1"/>
    <col min="6147" max="6147" width="13.7109375" style="6" customWidth="1"/>
    <col min="6148" max="6148" width="45.42578125" style="6" customWidth="1"/>
    <col min="6149" max="6149" width="38.5703125" style="6" customWidth="1"/>
    <col min="6150" max="6150" width="12.85546875" style="6" customWidth="1"/>
    <col min="6151" max="6151" width="15.5703125" style="6" customWidth="1"/>
    <col min="6152" max="6152" width="14.5703125" style="6" customWidth="1"/>
    <col min="6153" max="6153" width="18.140625" style="6" customWidth="1"/>
    <col min="6154" max="6154" width="15.85546875" style="6" customWidth="1"/>
    <col min="6155" max="6400" width="7.85546875" style="6"/>
    <col min="6401" max="6401" width="13.7109375" style="6" customWidth="1"/>
    <col min="6402" max="6402" width="15" style="6" customWidth="1"/>
    <col min="6403" max="6403" width="13.7109375" style="6" customWidth="1"/>
    <col min="6404" max="6404" width="45.42578125" style="6" customWidth="1"/>
    <col min="6405" max="6405" width="38.5703125" style="6" customWidth="1"/>
    <col min="6406" max="6406" width="12.85546875" style="6" customWidth="1"/>
    <col min="6407" max="6407" width="15.5703125" style="6" customWidth="1"/>
    <col min="6408" max="6408" width="14.5703125" style="6" customWidth="1"/>
    <col min="6409" max="6409" width="18.140625" style="6" customWidth="1"/>
    <col min="6410" max="6410" width="15.85546875" style="6" customWidth="1"/>
    <col min="6411" max="6656" width="7.85546875" style="6"/>
    <col min="6657" max="6657" width="13.7109375" style="6" customWidth="1"/>
    <col min="6658" max="6658" width="15" style="6" customWidth="1"/>
    <col min="6659" max="6659" width="13.7109375" style="6" customWidth="1"/>
    <col min="6660" max="6660" width="45.42578125" style="6" customWidth="1"/>
    <col min="6661" max="6661" width="38.5703125" style="6" customWidth="1"/>
    <col min="6662" max="6662" width="12.85546875" style="6" customWidth="1"/>
    <col min="6663" max="6663" width="15.5703125" style="6" customWidth="1"/>
    <col min="6664" max="6664" width="14.5703125" style="6" customWidth="1"/>
    <col min="6665" max="6665" width="18.140625" style="6" customWidth="1"/>
    <col min="6666" max="6666" width="15.85546875" style="6" customWidth="1"/>
    <col min="6667" max="6912" width="7.85546875" style="6"/>
    <col min="6913" max="6913" width="13.7109375" style="6" customWidth="1"/>
    <col min="6914" max="6914" width="15" style="6" customWidth="1"/>
    <col min="6915" max="6915" width="13.7109375" style="6" customWidth="1"/>
    <col min="6916" max="6916" width="45.42578125" style="6" customWidth="1"/>
    <col min="6917" max="6917" width="38.5703125" style="6" customWidth="1"/>
    <col min="6918" max="6918" width="12.85546875" style="6" customWidth="1"/>
    <col min="6919" max="6919" width="15.5703125" style="6" customWidth="1"/>
    <col min="6920" max="6920" width="14.5703125" style="6" customWidth="1"/>
    <col min="6921" max="6921" width="18.140625" style="6" customWidth="1"/>
    <col min="6922" max="6922" width="15.85546875" style="6" customWidth="1"/>
    <col min="6923" max="7168" width="7.85546875" style="6"/>
    <col min="7169" max="7169" width="13.7109375" style="6" customWidth="1"/>
    <col min="7170" max="7170" width="15" style="6" customWidth="1"/>
    <col min="7171" max="7171" width="13.7109375" style="6" customWidth="1"/>
    <col min="7172" max="7172" width="45.42578125" style="6" customWidth="1"/>
    <col min="7173" max="7173" width="38.5703125" style="6" customWidth="1"/>
    <col min="7174" max="7174" width="12.85546875" style="6" customWidth="1"/>
    <col min="7175" max="7175" width="15.5703125" style="6" customWidth="1"/>
    <col min="7176" max="7176" width="14.5703125" style="6" customWidth="1"/>
    <col min="7177" max="7177" width="18.140625" style="6" customWidth="1"/>
    <col min="7178" max="7178" width="15.85546875" style="6" customWidth="1"/>
    <col min="7179" max="7424" width="7.85546875" style="6"/>
    <col min="7425" max="7425" width="13.7109375" style="6" customWidth="1"/>
    <col min="7426" max="7426" width="15" style="6" customWidth="1"/>
    <col min="7427" max="7427" width="13.7109375" style="6" customWidth="1"/>
    <col min="7428" max="7428" width="45.42578125" style="6" customWidth="1"/>
    <col min="7429" max="7429" width="38.5703125" style="6" customWidth="1"/>
    <col min="7430" max="7430" width="12.85546875" style="6" customWidth="1"/>
    <col min="7431" max="7431" width="15.5703125" style="6" customWidth="1"/>
    <col min="7432" max="7432" width="14.5703125" style="6" customWidth="1"/>
    <col min="7433" max="7433" width="18.140625" style="6" customWidth="1"/>
    <col min="7434" max="7434" width="15.85546875" style="6" customWidth="1"/>
    <col min="7435" max="7680" width="7.85546875" style="6"/>
    <col min="7681" max="7681" width="13.7109375" style="6" customWidth="1"/>
    <col min="7682" max="7682" width="15" style="6" customWidth="1"/>
    <col min="7683" max="7683" width="13.7109375" style="6" customWidth="1"/>
    <col min="7684" max="7684" width="45.42578125" style="6" customWidth="1"/>
    <col min="7685" max="7685" width="38.5703125" style="6" customWidth="1"/>
    <col min="7686" max="7686" width="12.85546875" style="6" customWidth="1"/>
    <col min="7687" max="7687" width="15.5703125" style="6" customWidth="1"/>
    <col min="7688" max="7688" width="14.5703125" style="6" customWidth="1"/>
    <col min="7689" max="7689" width="18.140625" style="6" customWidth="1"/>
    <col min="7690" max="7690" width="15.85546875" style="6" customWidth="1"/>
    <col min="7691" max="7936" width="7.85546875" style="6"/>
    <col min="7937" max="7937" width="13.7109375" style="6" customWidth="1"/>
    <col min="7938" max="7938" width="15" style="6" customWidth="1"/>
    <col min="7939" max="7939" width="13.7109375" style="6" customWidth="1"/>
    <col min="7940" max="7940" width="45.42578125" style="6" customWidth="1"/>
    <col min="7941" max="7941" width="38.5703125" style="6" customWidth="1"/>
    <col min="7942" max="7942" width="12.85546875" style="6" customWidth="1"/>
    <col min="7943" max="7943" width="15.5703125" style="6" customWidth="1"/>
    <col min="7944" max="7944" width="14.5703125" style="6" customWidth="1"/>
    <col min="7945" max="7945" width="18.140625" style="6" customWidth="1"/>
    <col min="7946" max="7946" width="15.85546875" style="6" customWidth="1"/>
    <col min="7947" max="8192" width="7.85546875" style="6"/>
    <col min="8193" max="8193" width="13.7109375" style="6" customWidth="1"/>
    <col min="8194" max="8194" width="15" style="6" customWidth="1"/>
    <col min="8195" max="8195" width="13.7109375" style="6" customWidth="1"/>
    <col min="8196" max="8196" width="45.42578125" style="6" customWidth="1"/>
    <col min="8197" max="8197" width="38.5703125" style="6" customWidth="1"/>
    <col min="8198" max="8198" width="12.85546875" style="6" customWidth="1"/>
    <col min="8199" max="8199" width="15.5703125" style="6" customWidth="1"/>
    <col min="8200" max="8200" width="14.5703125" style="6" customWidth="1"/>
    <col min="8201" max="8201" width="18.140625" style="6" customWidth="1"/>
    <col min="8202" max="8202" width="15.85546875" style="6" customWidth="1"/>
    <col min="8203" max="8448" width="7.85546875" style="6"/>
    <col min="8449" max="8449" width="13.7109375" style="6" customWidth="1"/>
    <col min="8450" max="8450" width="15" style="6" customWidth="1"/>
    <col min="8451" max="8451" width="13.7109375" style="6" customWidth="1"/>
    <col min="8452" max="8452" width="45.42578125" style="6" customWidth="1"/>
    <col min="8453" max="8453" width="38.5703125" style="6" customWidth="1"/>
    <col min="8454" max="8454" width="12.85546875" style="6" customWidth="1"/>
    <col min="8455" max="8455" width="15.5703125" style="6" customWidth="1"/>
    <col min="8456" max="8456" width="14.5703125" style="6" customWidth="1"/>
    <col min="8457" max="8457" width="18.140625" style="6" customWidth="1"/>
    <col min="8458" max="8458" width="15.85546875" style="6" customWidth="1"/>
    <col min="8459" max="8704" width="7.85546875" style="6"/>
    <col min="8705" max="8705" width="13.7109375" style="6" customWidth="1"/>
    <col min="8706" max="8706" width="15" style="6" customWidth="1"/>
    <col min="8707" max="8707" width="13.7109375" style="6" customWidth="1"/>
    <col min="8708" max="8708" width="45.42578125" style="6" customWidth="1"/>
    <col min="8709" max="8709" width="38.5703125" style="6" customWidth="1"/>
    <col min="8710" max="8710" width="12.85546875" style="6" customWidth="1"/>
    <col min="8711" max="8711" width="15.5703125" style="6" customWidth="1"/>
    <col min="8712" max="8712" width="14.5703125" style="6" customWidth="1"/>
    <col min="8713" max="8713" width="18.140625" style="6" customWidth="1"/>
    <col min="8714" max="8714" width="15.85546875" style="6" customWidth="1"/>
    <col min="8715" max="8960" width="7.85546875" style="6"/>
    <col min="8961" max="8961" width="13.7109375" style="6" customWidth="1"/>
    <col min="8962" max="8962" width="15" style="6" customWidth="1"/>
    <col min="8963" max="8963" width="13.7109375" style="6" customWidth="1"/>
    <col min="8964" max="8964" width="45.42578125" style="6" customWidth="1"/>
    <col min="8965" max="8965" width="38.5703125" style="6" customWidth="1"/>
    <col min="8966" max="8966" width="12.85546875" style="6" customWidth="1"/>
    <col min="8967" max="8967" width="15.5703125" style="6" customWidth="1"/>
    <col min="8968" max="8968" width="14.5703125" style="6" customWidth="1"/>
    <col min="8969" max="8969" width="18.140625" style="6" customWidth="1"/>
    <col min="8970" max="8970" width="15.85546875" style="6" customWidth="1"/>
    <col min="8971" max="9216" width="7.85546875" style="6"/>
    <col min="9217" max="9217" width="13.7109375" style="6" customWidth="1"/>
    <col min="9218" max="9218" width="15" style="6" customWidth="1"/>
    <col min="9219" max="9219" width="13.7109375" style="6" customWidth="1"/>
    <col min="9220" max="9220" width="45.42578125" style="6" customWidth="1"/>
    <col min="9221" max="9221" width="38.5703125" style="6" customWidth="1"/>
    <col min="9222" max="9222" width="12.85546875" style="6" customWidth="1"/>
    <col min="9223" max="9223" width="15.5703125" style="6" customWidth="1"/>
    <col min="9224" max="9224" width="14.5703125" style="6" customWidth="1"/>
    <col min="9225" max="9225" width="18.140625" style="6" customWidth="1"/>
    <col min="9226" max="9226" width="15.85546875" style="6" customWidth="1"/>
    <col min="9227" max="9472" width="7.85546875" style="6"/>
    <col min="9473" max="9473" width="13.7109375" style="6" customWidth="1"/>
    <col min="9474" max="9474" width="15" style="6" customWidth="1"/>
    <col min="9475" max="9475" width="13.7109375" style="6" customWidth="1"/>
    <col min="9476" max="9476" width="45.42578125" style="6" customWidth="1"/>
    <col min="9477" max="9477" width="38.5703125" style="6" customWidth="1"/>
    <col min="9478" max="9478" width="12.85546875" style="6" customWidth="1"/>
    <col min="9479" max="9479" width="15.5703125" style="6" customWidth="1"/>
    <col min="9480" max="9480" width="14.5703125" style="6" customWidth="1"/>
    <col min="9481" max="9481" width="18.140625" style="6" customWidth="1"/>
    <col min="9482" max="9482" width="15.85546875" style="6" customWidth="1"/>
    <col min="9483" max="9728" width="7.85546875" style="6"/>
    <col min="9729" max="9729" width="13.7109375" style="6" customWidth="1"/>
    <col min="9730" max="9730" width="15" style="6" customWidth="1"/>
    <col min="9731" max="9731" width="13.7109375" style="6" customWidth="1"/>
    <col min="9732" max="9732" width="45.42578125" style="6" customWidth="1"/>
    <col min="9733" max="9733" width="38.5703125" style="6" customWidth="1"/>
    <col min="9734" max="9734" width="12.85546875" style="6" customWidth="1"/>
    <col min="9735" max="9735" width="15.5703125" style="6" customWidth="1"/>
    <col min="9736" max="9736" width="14.5703125" style="6" customWidth="1"/>
    <col min="9737" max="9737" width="18.140625" style="6" customWidth="1"/>
    <col min="9738" max="9738" width="15.85546875" style="6" customWidth="1"/>
    <col min="9739" max="9984" width="7.85546875" style="6"/>
    <col min="9985" max="9985" width="13.7109375" style="6" customWidth="1"/>
    <col min="9986" max="9986" width="15" style="6" customWidth="1"/>
    <col min="9987" max="9987" width="13.7109375" style="6" customWidth="1"/>
    <col min="9988" max="9988" width="45.42578125" style="6" customWidth="1"/>
    <col min="9989" max="9989" width="38.5703125" style="6" customWidth="1"/>
    <col min="9990" max="9990" width="12.85546875" style="6" customWidth="1"/>
    <col min="9991" max="9991" width="15.5703125" style="6" customWidth="1"/>
    <col min="9992" max="9992" width="14.5703125" style="6" customWidth="1"/>
    <col min="9993" max="9993" width="18.140625" style="6" customWidth="1"/>
    <col min="9994" max="9994" width="15.85546875" style="6" customWidth="1"/>
    <col min="9995" max="10240" width="7.85546875" style="6"/>
    <col min="10241" max="10241" width="13.7109375" style="6" customWidth="1"/>
    <col min="10242" max="10242" width="15" style="6" customWidth="1"/>
    <col min="10243" max="10243" width="13.7109375" style="6" customWidth="1"/>
    <col min="10244" max="10244" width="45.42578125" style="6" customWidth="1"/>
    <col min="10245" max="10245" width="38.5703125" style="6" customWidth="1"/>
    <col min="10246" max="10246" width="12.85546875" style="6" customWidth="1"/>
    <col min="10247" max="10247" width="15.5703125" style="6" customWidth="1"/>
    <col min="10248" max="10248" width="14.5703125" style="6" customWidth="1"/>
    <col min="10249" max="10249" width="18.140625" style="6" customWidth="1"/>
    <col min="10250" max="10250" width="15.85546875" style="6" customWidth="1"/>
    <col min="10251" max="10496" width="7.85546875" style="6"/>
    <col min="10497" max="10497" width="13.7109375" style="6" customWidth="1"/>
    <col min="10498" max="10498" width="15" style="6" customWidth="1"/>
    <col min="10499" max="10499" width="13.7109375" style="6" customWidth="1"/>
    <col min="10500" max="10500" width="45.42578125" style="6" customWidth="1"/>
    <col min="10501" max="10501" width="38.5703125" style="6" customWidth="1"/>
    <col min="10502" max="10502" width="12.85546875" style="6" customWidth="1"/>
    <col min="10503" max="10503" width="15.5703125" style="6" customWidth="1"/>
    <col min="10504" max="10504" width="14.5703125" style="6" customWidth="1"/>
    <col min="10505" max="10505" width="18.140625" style="6" customWidth="1"/>
    <col min="10506" max="10506" width="15.85546875" style="6" customWidth="1"/>
    <col min="10507" max="10752" width="7.85546875" style="6"/>
    <col min="10753" max="10753" width="13.7109375" style="6" customWidth="1"/>
    <col min="10754" max="10754" width="15" style="6" customWidth="1"/>
    <col min="10755" max="10755" width="13.7109375" style="6" customWidth="1"/>
    <col min="10756" max="10756" width="45.42578125" style="6" customWidth="1"/>
    <col min="10757" max="10757" width="38.5703125" style="6" customWidth="1"/>
    <col min="10758" max="10758" width="12.85546875" style="6" customWidth="1"/>
    <col min="10759" max="10759" width="15.5703125" style="6" customWidth="1"/>
    <col min="10760" max="10760" width="14.5703125" style="6" customWidth="1"/>
    <col min="10761" max="10761" width="18.140625" style="6" customWidth="1"/>
    <col min="10762" max="10762" width="15.85546875" style="6" customWidth="1"/>
    <col min="10763" max="11008" width="7.85546875" style="6"/>
    <col min="11009" max="11009" width="13.7109375" style="6" customWidth="1"/>
    <col min="11010" max="11010" width="15" style="6" customWidth="1"/>
    <col min="11011" max="11011" width="13.7109375" style="6" customWidth="1"/>
    <col min="11012" max="11012" width="45.42578125" style="6" customWidth="1"/>
    <col min="11013" max="11013" width="38.5703125" style="6" customWidth="1"/>
    <col min="11014" max="11014" width="12.85546875" style="6" customWidth="1"/>
    <col min="11015" max="11015" width="15.5703125" style="6" customWidth="1"/>
    <col min="11016" max="11016" width="14.5703125" style="6" customWidth="1"/>
    <col min="11017" max="11017" width="18.140625" style="6" customWidth="1"/>
    <col min="11018" max="11018" width="15.85546875" style="6" customWidth="1"/>
    <col min="11019" max="11264" width="7.85546875" style="6"/>
    <col min="11265" max="11265" width="13.7109375" style="6" customWidth="1"/>
    <col min="11266" max="11266" width="15" style="6" customWidth="1"/>
    <col min="11267" max="11267" width="13.7109375" style="6" customWidth="1"/>
    <col min="11268" max="11268" width="45.42578125" style="6" customWidth="1"/>
    <col min="11269" max="11269" width="38.5703125" style="6" customWidth="1"/>
    <col min="11270" max="11270" width="12.85546875" style="6" customWidth="1"/>
    <col min="11271" max="11271" width="15.5703125" style="6" customWidth="1"/>
    <col min="11272" max="11272" width="14.5703125" style="6" customWidth="1"/>
    <col min="11273" max="11273" width="18.140625" style="6" customWidth="1"/>
    <col min="11274" max="11274" width="15.85546875" style="6" customWidth="1"/>
    <col min="11275" max="11520" width="7.85546875" style="6"/>
    <col min="11521" max="11521" width="13.7109375" style="6" customWidth="1"/>
    <col min="11522" max="11522" width="15" style="6" customWidth="1"/>
    <col min="11523" max="11523" width="13.7109375" style="6" customWidth="1"/>
    <col min="11524" max="11524" width="45.42578125" style="6" customWidth="1"/>
    <col min="11525" max="11525" width="38.5703125" style="6" customWidth="1"/>
    <col min="11526" max="11526" width="12.85546875" style="6" customWidth="1"/>
    <col min="11527" max="11527" width="15.5703125" style="6" customWidth="1"/>
    <col min="11528" max="11528" width="14.5703125" style="6" customWidth="1"/>
    <col min="11529" max="11529" width="18.140625" style="6" customWidth="1"/>
    <col min="11530" max="11530" width="15.85546875" style="6" customWidth="1"/>
    <col min="11531" max="11776" width="7.85546875" style="6"/>
    <col min="11777" max="11777" width="13.7109375" style="6" customWidth="1"/>
    <col min="11778" max="11778" width="15" style="6" customWidth="1"/>
    <col min="11779" max="11779" width="13.7109375" style="6" customWidth="1"/>
    <col min="11780" max="11780" width="45.42578125" style="6" customWidth="1"/>
    <col min="11781" max="11781" width="38.5703125" style="6" customWidth="1"/>
    <col min="11782" max="11782" width="12.85546875" style="6" customWidth="1"/>
    <col min="11783" max="11783" width="15.5703125" style="6" customWidth="1"/>
    <col min="11784" max="11784" width="14.5703125" style="6" customWidth="1"/>
    <col min="11785" max="11785" width="18.140625" style="6" customWidth="1"/>
    <col min="11786" max="11786" width="15.85546875" style="6" customWidth="1"/>
    <col min="11787" max="12032" width="7.85546875" style="6"/>
    <col min="12033" max="12033" width="13.7109375" style="6" customWidth="1"/>
    <col min="12034" max="12034" width="15" style="6" customWidth="1"/>
    <col min="12035" max="12035" width="13.7109375" style="6" customWidth="1"/>
    <col min="12036" max="12036" width="45.42578125" style="6" customWidth="1"/>
    <col min="12037" max="12037" width="38.5703125" style="6" customWidth="1"/>
    <col min="12038" max="12038" width="12.85546875" style="6" customWidth="1"/>
    <col min="12039" max="12039" width="15.5703125" style="6" customWidth="1"/>
    <col min="12040" max="12040" width="14.5703125" style="6" customWidth="1"/>
    <col min="12041" max="12041" width="18.140625" style="6" customWidth="1"/>
    <col min="12042" max="12042" width="15.85546875" style="6" customWidth="1"/>
    <col min="12043" max="12288" width="7.85546875" style="6"/>
    <col min="12289" max="12289" width="13.7109375" style="6" customWidth="1"/>
    <col min="12290" max="12290" width="15" style="6" customWidth="1"/>
    <col min="12291" max="12291" width="13.7109375" style="6" customWidth="1"/>
    <col min="12292" max="12292" width="45.42578125" style="6" customWidth="1"/>
    <col min="12293" max="12293" width="38.5703125" style="6" customWidth="1"/>
    <col min="12294" max="12294" width="12.85546875" style="6" customWidth="1"/>
    <col min="12295" max="12295" width="15.5703125" style="6" customWidth="1"/>
    <col min="12296" max="12296" width="14.5703125" style="6" customWidth="1"/>
    <col min="12297" max="12297" width="18.140625" style="6" customWidth="1"/>
    <col min="12298" max="12298" width="15.85546875" style="6" customWidth="1"/>
    <col min="12299" max="12544" width="7.85546875" style="6"/>
    <col min="12545" max="12545" width="13.7109375" style="6" customWidth="1"/>
    <col min="12546" max="12546" width="15" style="6" customWidth="1"/>
    <col min="12547" max="12547" width="13.7109375" style="6" customWidth="1"/>
    <col min="12548" max="12548" width="45.42578125" style="6" customWidth="1"/>
    <col min="12549" max="12549" width="38.5703125" style="6" customWidth="1"/>
    <col min="12550" max="12550" width="12.85546875" style="6" customWidth="1"/>
    <col min="12551" max="12551" width="15.5703125" style="6" customWidth="1"/>
    <col min="12552" max="12552" width="14.5703125" style="6" customWidth="1"/>
    <col min="12553" max="12553" width="18.140625" style="6" customWidth="1"/>
    <col min="12554" max="12554" width="15.85546875" style="6" customWidth="1"/>
    <col min="12555" max="12800" width="7.85546875" style="6"/>
    <col min="12801" max="12801" width="13.7109375" style="6" customWidth="1"/>
    <col min="12802" max="12802" width="15" style="6" customWidth="1"/>
    <col min="12803" max="12803" width="13.7109375" style="6" customWidth="1"/>
    <col min="12804" max="12804" width="45.42578125" style="6" customWidth="1"/>
    <col min="12805" max="12805" width="38.5703125" style="6" customWidth="1"/>
    <col min="12806" max="12806" width="12.85546875" style="6" customWidth="1"/>
    <col min="12807" max="12807" width="15.5703125" style="6" customWidth="1"/>
    <col min="12808" max="12808" width="14.5703125" style="6" customWidth="1"/>
    <col min="12809" max="12809" width="18.140625" style="6" customWidth="1"/>
    <col min="12810" max="12810" width="15.85546875" style="6" customWidth="1"/>
    <col min="12811" max="13056" width="7.85546875" style="6"/>
    <col min="13057" max="13057" width="13.7109375" style="6" customWidth="1"/>
    <col min="13058" max="13058" width="15" style="6" customWidth="1"/>
    <col min="13059" max="13059" width="13.7109375" style="6" customWidth="1"/>
    <col min="13060" max="13060" width="45.42578125" style="6" customWidth="1"/>
    <col min="13061" max="13061" width="38.5703125" style="6" customWidth="1"/>
    <col min="13062" max="13062" width="12.85546875" style="6" customWidth="1"/>
    <col min="13063" max="13063" width="15.5703125" style="6" customWidth="1"/>
    <col min="13064" max="13064" width="14.5703125" style="6" customWidth="1"/>
    <col min="13065" max="13065" width="18.140625" style="6" customWidth="1"/>
    <col min="13066" max="13066" width="15.85546875" style="6" customWidth="1"/>
    <col min="13067" max="13312" width="7.85546875" style="6"/>
    <col min="13313" max="13313" width="13.7109375" style="6" customWidth="1"/>
    <col min="13314" max="13314" width="15" style="6" customWidth="1"/>
    <col min="13315" max="13315" width="13.7109375" style="6" customWidth="1"/>
    <col min="13316" max="13316" width="45.42578125" style="6" customWidth="1"/>
    <col min="13317" max="13317" width="38.5703125" style="6" customWidth="1"/>
    <col min="13318" max="13318" width="12.85546875" style="6" customWidth="1"/>
    <col min="13319" max="13319" width="15.5703125" style="6" customWidth="1"/>
    <col min="13320" max="13320" width="14.5703125" style="6" customWidth="1"/>
    <col min="13321" max="13321" width="18.140625" style="6" customWidth="1"/>
    <col min="13322" max="13322" width="15.85546875" style="6" customWidth="1"/>
    <col min="13323" max="13568" width="7.85546875" style="6"/>
    <col min="13569" max="13569" width="13.7109375" style="6" customWidth="1"/>
    <col min="13570" max="13570" width="15" style="6" customWidth="1"/>
    <col min="13571" max="13571" width="13.7109375" style="6" customWidth="1"/>
    <col min="13572" max="13572" width="45.42578125" style="6" customWidth="1"/>
    <col min="13573" max="13573" width="38.5703125" style="6" customWidth="1"/>
    <col min="13574" max="13574" width="12.85546875" style="6" customWidth="1"/>
    <col min="13575" max="13575" width="15.5703125" style="6" customWidth="1"/>
    <col min="13576" max="13576" width="14.5703125" style="6" customWidth="1"/>
    <col min="13577" max="13577" width="18.140625" style="6" customWidth="1"/>
    <col min="13578" max="13578" width="15.85546875" style="6" customWidth="1"/>
    <col min="13579" max="13824" width="7.85546875" style="6"/>
    <col min="13825" max="13825" width="13.7109375" style="6" customWidth="1"/>
    <col min="13826" max="13826" width="15" style="6" customWidth="1"/>
    <col min="13827" max="13827" width="13.7109375" style="6" customWidth="1"/>
    <col min="13828" max="13828" width="45.42578125" style="6" customWidth="1"/>
    <col min="13829" max="13829" width="38.5703125" style="6" customWidth="1"/>
    <col min="13830" max="13830" width="12.85546875" style="6" customWidth="1"/>
    <col min="13831" max="13831" width="15.5703125" style="6" customWidth="1"/>
    <col min="13832" max="13832" width="14.5703125" style="6" customWidth="1"/>
    <col min="13833" max="13833" width="18.140625" style="6" customWidth="1"/>
    <col min="13834" max="13834" width="15.85546875" style="6" customWidth="1"/>
    <col min="13835" max="14080" width="7.85546875" style="6"/>
    <col min="14081" max="14081" width="13.7109375" style="6" customWidth="1"/>
    <col min="14082" max="14082" width="15" style="6" customWidth="1"/>
    <col min="14083" max="14083" width="13.7109375" style="6" customWidth="1"/>
    <col min="14084" max="14084" width="45.42578125" style="6" customWidth="1"/>
    <col min="14085" max="14085" width="38.5703125" style="6" customWidth="1"/>
    <col min="14086" max="14086" width="12.85546875" style="6" customWidth="1"/>
    <col min="14087" max="14087" width="15.5703125" style="6" customWidth="1"/>
    <col min="14088" max="14088" width="14.5703125" style="6" customWidth="1"/>
    <col min="14089" max="14089" width="18.140625" style="6" customWidth="1"/>
    <col min="14090" max="14090" width="15.85546875" style="6" customWidth="1"/>
    <col min="14091" max="14336" width="7.85546875" style="6"/>
    <col min="14337" max="14337" width="13.7109375" style="6" customWidth="1"/>
    <col min="14338" max="14338" width="15" style="6" customWidth="1"/>
    <col min="14339" max="14339" width="13.7109375" style="6" customWidth="1"/>
    <col min="14340" max="14340" width="45.42578125" style="6" customWidth="1"/>
    <col min="14341" max="14341" width="38.5703125" style="6" customWidth="1"/>
    <col min="14342" max="14342" width="12.85546875" style="6" customWidth="1"/>
    <col min="14343" max="14343" width="15.5703125" style="6" customWidth="1"/>
    <col min="14344" max="14344" width="14.5703125" style="6" customWidth="1"/>
    <col min="14345" max="14345" width="18.140625" style="6" customWidth="1"/>
    <col min="14346" max="14346" width="15.85546875" style="6" customWidth="1"/>
    <col min="14347" max="14592" width="7.85546875" style="6"/>
    <col min="14593" max="14593" width="13.7109375" style="6" customWidth="1"/>
    <col min="14594" max="14594" width="15" style="6" customWidth="1"/>
    <col min="14595" max="14595" width="13.7109375" style="6" customWidth="1"/>
    <col min="14596" max="14596" width="45.42578125" style="6" customWidth="1"/>
    <col min="14597" max="14597" width="38.5703125" style="6" customWidth="1"/>
    <col min="14598" max="14598" width="12.85546875" style="6" customWidth="1"/>
    <col min="14599" max="14599" width="15.5703125" style="6" customWidth="1"/>
    <col min="14600" max="14600" width="14.5703125" style="6" customWidth="1"/>
    <col min="14601" max="14601" width="18.140625" style="6" customWidth="1"/>
    <col min="14602" max="14602" width="15.85546875" style="6" customWidth="1"/>
    <col min="14603" max="14848" width="7.85546875" style="6"/>
    <col min="14849" max="14849" width="13.7109375" style="6" customWidth="1"/>
    <col min="14850" max="14850" width="15" style="6" customWidth="1"/>
    <col min="14851" max="14851" width="13.7109375" style="6" customWidth="1"/>
    <col min="14852" max="14852" width="45.42578125" style="6" customWidth="1"/>
    <col min="14853" max="14853" width="38.5703125" style="6" customWidth="1"/>
    <col min="14854" max="14854" width="12.85546875" style="6" customWidth="1"/>
    <col min="14855" max="14855" width="15.5703125" style="6" customWidth="1"/>
    <col min="14856" max="14856" width="14.5703125" style="6" customWidth="1"/>
    <col min="14857" max="14857" width="18.140625" style="6" customWidth="1"/>
    <col min="14858" max="14858" width="15.85546875" style="6" customWidth="1"/>
    <col min="14859" max="15104" width="7.85546875" style="6"/>
    <col min="15105" max="15105" width="13.7109375" style="6" customWidth="1"/>
    <col min="15106" max="15106" width="15" style="6" customWidth="1"/>
    <col min="15107" max="15107" width="13.7109375" style="6" customWidth="1"/>
    <col min="15108" max="15108" width="45.42578125" style="6" customWidth="1"/>
    <col min="15109" max="15109" width="38.5703125" style="6" customWidth="1"/>
    <col min="15110" max="15110" width="12.85546875" style="6" customWidth="1"/>
    <col min="15111" max="15111" width="15.5703125" style="6" customWidth="1"/>
    <col min="15112" max="15112" width="14.5703125" style="6" customWidth="1"/>
    <col min="15113" max="15113" width="18.140625" style="6" customWidth="1"/>
    <col min="15114" max="15114" width="15.85546875" style="6" customWidth="1"/>
    <col min="15115" max="15360" width="7.85546875" style="6"/>
    <col min="15361" max="15361" width="13.7109375" style="6" customWidth="1"/>
    <col min="15362" max="15362" width="15" style="6" customWidth="1"/>
    <col min="15363" max="15363" width="13.7109375" style="6" customWidth="1"/>
    <col min="15364" max="15364" width="45.42578125" style="6" customWidth="1"/>
    <col min="15365" max="15365" width="38.5703125" style="6" customWidth="1"/>
    <col min="15366" max="15366" width="12.85546875" style="6" customWidth="1"/>
    <col min="15367" max="15367" width="15.5703125" style="6" customWidth="1"/>
    <col min="15368" max="15368" width="14.5703125" style="6" customWidth="1"/>
    <col min="15369" max="15369" width="18.140625" style="6" customWidth="1"/>
    <col min="15370" max="15370" width="15.85546875" style="6" customWidth="1"/>
    <col min="15371" max="15616" width="7.85546875" style="6"/>
    <col min="15617" max="15617" width="13.7109375" style="6" customWidth="1"/>
    <col min="15618" max="15618" width="15" style="6" customWidth="1"/>
    <col min="15619" max="15619" width="13.7109375" style="6" customWidth="1"/>
    <col min="15620" max="15620" width="45.42578125" style="6" customWidth="1"/>
    <col min="15621" max="15621" width="38.5703125" style="6" customWidth="1"/>
    <col min="15622" max="15622" width="12.85546875" style="6" customWidth="1"/>
    <col min="15623" max="15623" width="15.5703125" style="6" customWidth="1"/>
    <col min="15624" max="15624" width="14.5703125" style="6" customWidth="1"/>
    <col min="15625" max="15625" width="18.140625" style="6" customWidth="1"/>
    <col min="15626" max="15626" width="15.85546875" style="6" customWidth="1"/>
    <col min="15627" max="15872" width="7.85546875" style="6"/>
    <col min="15873" max="15873" width="13.7109375" style="6" customWidth="1"/>
    <col min="15874" max="15874" width="15" style="6" customWidth="1"/>
    <col min="15875" max="15875" width="13.7109375" style="6" customWidth="1"/>
    <col min="15876" max="15876" width="45.42578125" style="6" customWidth="1"/>
    <col min="15877" max="15877" width="38.5703125" style="6" customWidth="1"/>
    <col min="15878" max="15878" width="12.85546875" style="6" customWidth="1"/>
    <col min="15879" max="15879" width="15.5703125" style="6" customWidth="1"/>
    <col min="15880" max="15880" width="14.5703125" style="6" customWidth="1"/>
    <col min="15881" max="15881" width="18.140625" style="6" customWidth="1"/>
    <col min="15882" max="15882" width="15.85546875" style="6" customWidth="1"/>
    <col min="15883" max="16128" width="7.85546875" style="6"/>
    <col min="16129" max="16129" width="13.7109375" style="6" customWidth="1"/>
    <col min="16130" max="16130" width="15" style="6" customWidth="1"/>
    <col min="16131" max="16131" width="13.7109375" style="6" customWidth="1"/>
    <col min="16132" max="16132" width="45.42578125" style="6" customWidth="1"/>
    <col min="16133" max="16133" width="38.5703125" style="6" customWidth="1"/>
    <col min="16134" max="16134" width="12.85546875" style="6" customWidth="1"/>
    <col min="16135" max="16135" width="15.5703125" style="6" customWidth="1"/>
    <col min="16136" max="16136" width="14.5703125" style="6" customWidth="1"/>
    <col min="16137" max="16137" width="18.140625" style="6" customWidth="1"/>
    <col min="16138" max="16138" width="15.85546875" style="6" customWidth="1"/>
    <col min="16139" max="16384" width="7.85546875" style="6"/>
  </cols>
  <sheetData>
    <row r="1" spans="1:11" x14ac:dyDescent="0.25">
      <c r="A1" s="4"/>
      <c r="B1" s="4"/>
      <c r="C1" s="4"/>
      <c r="D1" s="4"/>
      <c r="E1" s="4"/>
      <c r="F1" s="4"/>
      <c r="G1" s="4"/>
      <c r="H1" s="5" t="s">
        <v>21</v>
      </c>
      <c r="I1" s="4"/>
    </row>
    <row r="2" spans="1:11" x14ac:dyDescent="0.25">
      <c r="A2" s="4"/>
      <c r="B2" s="4"/>
      <c r="C2" s="4"/>
      <c r="D2" s="4"/>
      <c r="E2" s="4"/>
      <c r="F2" s="4"/>
      <c r="G2" s="4"/>
      <c r="H2" s="126" t="s">
        <v>7</v>
      </c>
      <c r="I2" s="126"/>
      <c r="J2" s="126"/>
      <c r="K2" s="1"/>
    </row>
    <row r="3" spans="1:11" x14ac:dyDescent="0.25">
      <c r="F3" s="8"/>
      <c r="G3" s="8"/>
      <c r="H3" s="141" t="s">
        <v>101</v>
      </c>
      <c r="I3" s="141"/>
      <c r="J3" s="141"/>
      <c r="K3" s="1"/>
    </row>
    <row r="4" spans="1:11" x14ac:dyDescent="0.25">
      <c r="F4" s="8"/>
      <c r="G4" s="8"/>
      <c r="H4" s="120"/>
      <c r="I4" s="120"/>
      <c r="J4" s="120"/>
      <c r="K4" s="1"/>
    </row>
    <row r="5" spans="1:11" x14ac:dyDescent="0.25">
      <c r="A5" s="142" t="s">
        <v>22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1" x14ac:dyDescent="0.25">
      <c r="A6" s="9"/>
      <c r="B6" s="9"/>
      <c r="C6" s="9"/>
      <c r="D6" s="9"/>
      <c r="E6" s="10"/>
      <c r="F6" s="10"/>
      <c r="G6" s="11"/>
      <c r="H6" s="10"/>
      <c r="I6" s="12" t="s">
        <v>8</v>
      </c>
    </row>
    <row r="7" spans="1:11" ht="89.25" customHeight="1" x14ac:dyDescent="0.25">
      <c r="A7" s="13" t="s">
        <v>9</v>
      </c>
      <c r="B7" s="13" t="s">
        <v>10</v>
      </c>
      <c r="C7" s="14" t="s">
        <v>11</v>
      </c>
      <c r="D7" s="14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6" t="s">
        <v>18</v>
      </c>
    </row>
    <row r="8" spans="1:11" ht="78.75" customHeight="1" x14ac:dyDescent="0.25">
      <c r="A8" s="17" t="s">
        <v>92</v>
      </c>
      <c r="B8" s="17">
        <v>1162</v>
      </c>
      <c r="C8" s="18" t="s">
        <v>51</v>
      </c>
      <c r="D8" s="19" t="s">
        <v>50</v>
      </c>
      <c r="E8" s="20" t="s">
        <v>25</v>
      </c>
      <c r="F8" s="21" t="s">
        <v>19</v>
      </c>
      <c r="G8" s="22">
        <v>62314</v>
      </c>
      <c r="H8" s="22">
        <v>62314</v>
      </c>
      <c r="I8" s="21"/>
      <c r="J8" s="23"/>
    </row>
    <row r="9" spans="1:11" ht="78.75" customHeight="1" x14ac:dyDescent="0.25">
      <c r="A9" s="17" t="s">
        <v>114</v>
      </c>
      <c r="B9" s="17">
        <v>7461</v>
      </c>
      <c r="C9" s="18" t="s">
        <v>116</v>
      </c>
      <c r="D9" s="19" t="s">
        <v>117</v>
      </c>
      <c r="E9" s="20" t="s">
        <v>118</v>
      </c>
      <c r="F9" s="21" t="s">
        <v>19</v>
      </c>
      <c r="G9" s="22">
        <v>50000</v>
      </c>
      <c r="H9" s="22">
        <v>50000</v>
      </c>
      <c r="I9" s="21"/>
      <c r="J9" s="23"/>
    </row>
    <row r="10" spans="1:11" x14ac:dyDescent="0.25">
      <c r="A10" s="24"/>
      <c r="B10" s="24"/>
      <c r="C10" s="24"/>
      <c r="D10" s="24" t="s">
        <v>20</v>
      </c>
      <c r="E10" s="24"/>
      <c r="F10" s="24"/>
      <c r="G10" s="22">
        <f>SUM(G8:G9)</f>
        <v>112314</v>
      </c>
      <c r="H10" s="22">
        <f>SUM(H8:H9)</f>
        <v>112314</v>
      </c>
      <c r="I10" s="25">
        <f>I9</f>
        <v>0</v>
      </c>
      <c r="J10" s="23"/>
    </row>
    <row r="11" spans="1:1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8"/>
    </row>
    <row r="12" spans="1:11" s="3" customFormat="1" ht="18.75" x14ac:dyDescent="0.3">
      <c r="B12" s="2" t="s">
        <v>23</v>
      </c>
      <c r="F12" s="144" t="s">
        <v>24</v>
      </c>
      <c r="G12" s="144"/>
    </row>
    <row r="13" spans="1:11" s="29" customFormat="1" x14ac:dyDescent="0.25"/>
    <row r="14" spans="1:11" s="29" customFormat="1" x14ac:dyDescent="0.25">
      <c r="A14" s="30"/>
    </row>
    <row r="15" spans="1:1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8"/>
    </row>
    <row r="16" spans="1:11" s="31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8"/>
    </row>
    <row r="17" spans="1:16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8"/>
      <c r="K17" s="31"/>
    </row>
    <row r="18" spans="1:16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31"/>
    </row>
    <row r="19" spans="1:16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32"/>
    </row>
    <row r="20" spans="1:16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8"/>
    </row>
    <row r="21" spans="1:16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8"/>
    </row>
    <row r="22" spans="1:16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33"/>
    </row>
    <row r="23" spans="1:16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8"/>
      <c r="K23" s="33"/>
    </row>
    <row r="24" spans="1:16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8"/>
      <c r="K24" s="33"/>
    </row>
    <row r="25" spans="1:1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8"/>
      <c r="K25" s="33"/>
    </row>
    <row r="26" spans="1:16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6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8"/>
      <c r="K27" s="31"/>
    </row>
    <row r="28" spans="1:16" x14ac:dyDescent="0.25">
      <c r="J28" s="34"/>
    </row>
    <row r="29" spans="1:16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</row>
    <row r="30" spans="1:16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</sheetData>
  <mergeCells count="5">
    <mergeCell ref="H3:J3"/>
    <mergeCell ref="A5:J5"/>
    <mergeCell ref="A29:P29"/>
    <mergeCell ref="A30:P30"/>
    <mergeCell ref="F12:G1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view="pageBreakPreview" zoomScale="70" zoomScaleNormal="100" zoomScaleSheetLayoutView="70" workbookViewId="0">
      <selection activeCell="D9" sqref="D9"/>
    </sheetView>
  </sheetViews>
  <sheetFormatPr defaultColWidth="7.85546875" defaultRowHeight="15.75" x14ac:dyDescent="0.25"/>
  <cols>
    <col min="1" max="1" width="15.5703125" style="7" customWidth="1"/>
    <col min="2" max="2" width="11.28515625" style="7" customWidth="1"/>
    <col min="3" max="3" width="9.42578125" style="7" customWidth="1"/>
    <col min="4" max="4" width="52.85546875" style="7" customWidth="1"/>
    <col min="5" max="5" width="46.42578125" style="7" customWidth="1"/>
    <col min="6" max="6" width="16.140625" style="87" customWidth="1"/>
    <col min="7" max="7" width="18.5703125" style="88" customWidth="1"/>
    <col min="8" max="8" width="14.85546875" style="88" customWidth="1"/>
    <col min="9" max="9" width="16.28515625" style="7" customWidth="1"/>
    <col min="10" max="10" width="17" style="7" customWidth="1"/>
    <col min="11" max="258" width="7.85546875" style="6"/>
    <col min="259" max="259" width="9.5703125" style="6" customWidth="1"/>
    <col min="260" max="260" width="11.28515625" style="6" customWidth="1"/>
    <col min="261" max="261" width="9.42578125" style="6" customWidth="1"/>
    <col min="262" max="262" width="42.85546875" style="6" customWidth="1"/>
    <col min="263" max="263" width="50.140625" style="6" customWidth="1"/>
    <col min="264" max="266" width="14.85546875" style="6" customWidth="1"/>
    <col min="267" max="514" width="7.85546875" style="6"/>
    <col min="515" max="515" width="9.5703125" style="6" customWidth="1"/>
    <col min="516" max="516" width="11.28515625" style="6" customWidth="1"/>
    <col min="517" max="517" width="9.42578125" style="6" customWidth="1"/>
    <col min="518" max="518" width="42.85546875" style="6" customWidth="1"/>
    <col min="519" max="519" width="50.140625" style="6" customWidth="1"/>
    <col min="520" max="522" width="14.85546875" style="6" customWidth="1"/>
    <col min="523" max="770" width="7.85546875" style="6"/>
    <col min="771" max="771" width="9.5703125" style="6" customWidth="1"/>
    <col min="772" max="772" width="11.28515625" style="6" customWidth="1"/>
    <col min="773" max="773" width="9.42578125" style="6" customWidth="1"/>
    <col min="774" max="774" width="42.85546875" style="6" customWidth="1"/>
    <col min="775" max="775" width="50.140625" style="6" customWidth="1"/>
    <col min="776" max="778" width="14.85546875" style="6" customWidth="1"/>
    <col min="779" max="1026" width="7.85546875" style="6"/>
    <col min="1027" max="1027" width="9.5703125" style="6" customWidth="1"/>
    <col min="1028" max="1028" width="11.28515625" style="6" customWidth="1"/>
    <col min="1029" max="1029" width="9.42578125" style="6" customWidth="1"/>
    <col min="1030" max="1030" width="42.85546875" style="6" customWidth="1"/>
    <col min="1031" max="1031" width="50.140625" style="6" customWidth="1"/>
    <col min="1032" max="1034" width="14.85546875" style="6" customWidth="1"/>
    <col min="1035" max="1282" width="7.85546875" style="6"/>
    <col min="1283" max="1283" width="9.5703125" style="6" customWidth="1"/>
    <col min="1284" max="1284" width="11.28515625" style="6" customWidth="1"/>
    <col min="1285" max="1285" width="9.42578125" style="6" customWidth="1"/>
    <col min="1286" max="1286" width="42.85546875" style="6" customWidth="1"/>
    <col min="1287" max="1287" width="50.140625" style="6" customWidth="1"/>
    <col min="1288" max="1290" width="14.85546875" style="6" customWidth="1"/>
    <col min="1291" max="1538" width="7.85546875" style="6"/>
    <col min="1539" max="1539" width="9.5703125" style="6" customWidth="1"/>
    <col min="1540" max="1540" width="11.28515625" style="6" customWidth="1"/>
    <col min="1541" max="1541" width="9.42578125" style="6" customWidth="1"/>
    <col min="1542" max="1542" width="42.85546875" style="6" customWidth="1"/>
    <col min="1543" max="1543" width="50.140625" style="6" customWidth="1"/>
    <col min="1544" max="1546" width="14.85546875" style="6" customWidth="1"/>
    <col min="1547" max="1794" width="7.85546875" style="6"/>
    <col min="1795" max="1795" width="9.5703125" style="6" customWidth="1"/>
    <col min="1796" max="1796" width="11.28515625" style="6" customWidth="1"/>
    <col min="1797" max="1797" width="9.42578125" style="6" customWidth="1"/>
    <col min="1798" max="1798" width="42.85546875" style="6" customWidth="1"/>
    <col min="1799" max="1799" width="50.140625" style="6" customWidth="1"/>
    <col min="1800" max="1802" width="14.85546875" style="6" customWidth="1"/>
    <col min="1803" max="2050" width="7.85546875" style="6"/>
    <col min="2051" max="2051" width="9.5703125" style="6" customWidth="1"/>
    <col min="2052" max="2052" width="11.28515625" style="6" customWidth="1"/>
    <col min="2053" max="2053" width="9.42578125" style="6" customWidth="1"/>
    <col min="2054" max="2054" width="42.85546875" style="6" customWidth="1"/>
    <col min="2055" max="2055" width="50.140625" style="6" customWidth="1"/>
    <col min="2056" max="2058" width="14.85546875" style="6" customWidth="1"/>
    <col min="2059" max="2306" width="7.85546875" style="6"/>
    <col min="2307" max="2307" width="9.5703125" style="6" customWidth="1"/>
    <col min="2308" max="2308" width="11.28515625" style="6" customWidth="1"/>
    <col min="2309" max="2309" width="9.42578125" style="6" customWidth="1"/>
    <col min="2310" max="2310" width="42.85546875" style="6" customWidth="1"/>
    <col min="2311" max="2311" width="50.140625" style="6" customWidth="1"/>
    <col min="2312" max="2314" width="14.85546875" style="6" customWidth="1"/>
    <col min="2315" max="2562" width="7.85546875" style="6"/>
    <col min="2563" max="2563" width="9.5703125" style="6" customWidth="1"/>
    <col min="2564" max="2564" width="11.28515625" style="6" customWidth="1"/>
    <col min="2565" max="2565" width="9.42578125" style="6" customWidth="1"/>
    <col min="2566" max="2566" width="42.85546875" style="6" customWidth="1"/>
    <col min="2567" max="2567" width="50.140625" style="6" customWidth="1"/>
    <col min="2568" max="2570" width="14.85546875" style="6" customWidth="1"/>
    <col min="2571" max="2818" width="7.85546875" style="6"/>
    <col min="2819" max="2819" width="9.5703125" style="6" customWidth="1"/>
    <col min="2820" max="2820" width="11.28515625" style="6" customWidth="1"/>
    <col min="2821" max="2821" width="9.42578125" style="6" customWidth="1"/>
    <col min="2822" max="2822" width="42.85546875" style="6" customWidth="1"/>
    <col min="2823" max="2823" width="50.140625" style="6" customWidth="1"/>
    <col min="2824" max="2826" width="14.85546875" style="6" customWidth="1"/>
    <col min="2827" max="3074" width="7.85546875" style="6"/>
    <col min="3075" max="3075" width="9.5703125" style="6" customWidth="1"/>
    <col min="3076" max="3076" width="11.28515625" style="6" customWidth="1"/>
    <col min="3077" max="3077" width="9.42578125" style="6" customWidth="1"/>
    <col min="3078" max="3078" width="42.85546875" style="6" customWidth="1"/>
    <col min="3079" max="3079" width="50.140625" style="6" customWidth="1"/>
    <col min="3080" max="3082" width="14.85546875" style="6" customWidth="1"/>
    <col min="3083" max="3330" width="7.85546875" style="6"/>
    <col min="3331" max="3331" width="9.5703125" style="6" customWidth="1"/>
    <col min="3332" max="3332" width="11.28515625" style="6" customWidth="1"/>
    <col min="3333" max="3333" width="9.42578125" style="6" customWidth="1"/>
    <col min="3334" max="3334" width="42.85546875" style="6" customWidth="1"/>
    <col min="3335" max="3335" width="50.140625" style="6" customWidth="1"/>
    <col min="3336" max="3338" width="14.85546875" style="6" customWidth="1"/>
    <col min="3339" max="3586" width="7.85546875" style="6"/>
    <col min="3587" max="3587" width="9.5703125" style="6" customWidth="1"/>
    <col min="3588" max="3588" width="11.28515625" style="6" customWidth="1"/>
    <col min="3589" max="3589" width="9.42578125" style="6" customWidth="1"/>
    <col min="3590" max="3590" width="42.85546875" style="6" customWidth="1"/>
    <col min="3591" max="3591" width="50.140625" style="6" customWidth="1"/>
    <col min="3592" max="3594" width="14.85546875" style="6" customWidth="1"/>
    <col min="3595" max="3842" width="7.85546875" style="6"/>
    <col min="3843" max="3843" width="9.5703125" style="6" customWidth="1"/>
    <col min="3844" max="3844" width="11.28515625" style="6" customWidth="1"/>
    <col min="3845" max="3845" width="9.42578125" style="6" customWidth="1"/>
    <col min="3846" max="3846" width="42.85546875" style="6" customWidth="1"/>
    <col min="3847" max="3847" width="50.140625" style="6" customWidth="1"/>
    <col min="3848" max="3850" width="14.85546875" style="6" customWidth="1"/>
    <col min="3851" max="4098" width="7.85546875" style="6"/>
    <col min="4099" max="4099" width="9.5703125" style="6" customWidth="1"/>
    <col min="4100" max="4100" width="11.28515625" style="6" customWidth="1"/>
    <col min="4101" max="4101" width="9.42578125" style="6" customWidth="1"/>
    <col min="4102" max="4102" width="42.85546875" style="6" customWidth="1"/>
    <col min="4103" max="4103" width="50.140625" style="6" customWidth="1"/>
    <col min="4104" max="4106" width="14.85546875" style="6" customWidth="1"/>
    <col min="4107" max="4354" width="7.85546875" style="6"/>
    <col min="4355" max="4355" width="9.5703125" style="6" customWidth="1"/>
    <col min="4356" max="4356" width="11.28515625" style="6" customWidth="1"/>
    <col min="4357" max="4357" width="9.42578125" style="6" customWidth="1"/>
    <col min="4358" max="4358" width="42.85546875" style="6" customWidth="1"/>
    <col min="4359" max="4359" width="50.140625" style="6" customWidth="1"/>
    <col min="4360" max="4362" width="14.85546875" style="6" customWidth="1"/>
    <col min="4363" max="4610" width="7.85546875" style="6"/>
    <col min="4611" max="4611" width="9.5703125" style="6" customWidth="1"/>
    <col min="4612" max="4612" width="11.28515625" style="6" customWidth="1"/>
    <col min="4613" max="4613" width="9.42578125" style="6" customWidth="1"/>
    <col min="4614" max="4614" width="42.85546875" style="6" customWidth="1"/>
    <col min="4615" max="4615" width="50.140625" style="6" customWidth="1"/>
    <col min="4616" max="4618" width="14.85546875" style="6" customWidth="1"/>
    <col min="4619" max="4866" width="7.85546875" style="6"/>
    <col min="4867" max="4867" width="9.5703125" style="6" customWidth="1"/>
    <col min="4868" max="4868" width="11.28515625" style="6" customWidth="1"/>
    <col min="4869" max="4869" width="9.42578125" style="6" customWidth="1"/>
    <col min="4870" max="4870" width="42.85546875" style="6" customWidth="1"/>
    <col min="4871" max="4871" width="50.140625" style="6" customWidth="1"/>
    <col min="4872" max="4874" width="14.85546875" style="6" customWidth="1"/>
    <col min="4875" max="5122" width="7.85546875" style="6"/>
    <col min="5123" max="5123" width="9.5703125" style="6" customWidth="1"/>
    <col min="5124" max="5124" width="11.28515625" style="6" customWidth="1"/>
    <col min="5125" max="5125" width="9.42578125" style="6" customWidth="1"/>
    <col min="5126" max="5126" width="42.85546875" style="6" customWidth="1"/>
    <col min="5127" max="5127" width="50.140625" style="6" customWidth="1"/>
    <col min="5128" max="5130" width="14.85546875" style="6" customWidth="1"/>
    <col min="5131" max="5378" width="7.85546875" style="6"/>
    <col min="5379" max="5379" width="9.5703125" style="6" customWidth="1"/>
    <col min="5380" max="5380" width="11.28515625" style="6" customWidth="1"/>
    <col min="5381" max="5381" width="9.42578125" style="6" customWidth="1"/>
    <col min="5382" max="5382" width="42.85546875" style="6" customWidth="1"/>
    <col min="5383" max="5383" width="50.140625" style="6" customWidth="1"/>
    <col min="5384" max="5386" width="14.85546875" style="6" customWidth="1"/>
    <col min="5387" max="5634" width="7.85546875" style="6"/>
    <col min="5635" max="5635" width="9.5703125" style="6" customWidth="1"/>
    <col min="5636" max="5636" width="11.28515625" style="6" customWidth="1"/>
    <col min="5637" max="5637" width="9.42578125" style="6" customWidth="1"/>
    <col min="5638" max="5638" width="42.85546875" style="6" customWidth="1"/>
    <col min="5639" max="5639" width="50.140625" style="6" customWidth="1"/>
    <col min="5640" max="5642" width="14.85546875" style="6" customWidth="1"/>
    <col min="5643" max="5890" width="7.85546875" style="6"/>
    <col min="5891" max="5891" width="9.5703125" style="6" customWidth="1"/>
    <col min="5892" max="5892" width="11.28515625" style="6" customWidth="1"/>
    <col min="5893" max="5893" width="9.42578125" style="6" customWidth="1"/>
    <col min="5894" max="5894" width="42.85546875" style="6" customWidth="1"/>
    <col min="5895" max="5895" width="50.140625" style="6" customWidth="1"/>
    <col min="5896" max="5898" width="14.85546875" style="6" customWidth="1"/>
    <col min="5899" max="6146" width="7.85546875" style="6"/>
    <col min="6147" max="6147" width="9.5703125" style="6" customWidth="1"/>
    <col min="6148" max="6148" width="11.28515625" style="6" customWidth="1"/>
    <col min="6149" max="6149" width="9.42578125" style="6" customWidth="1"/>
    <col min="6150" max="6150" width="42.85546875" style="6" customWidth="1"/>
    <col min="6151" max="6151" width="50.140625" style="6" customWidth="1"/>
    <col min="6152" max="6154" width="14.85546875" style="6" customWidth="1"/>
    <col min="6155" max="6402" width="7.85546875" style="6"/>
    <col min="6403" max="6403" width="9.5703125" style="6" customWidth="1"/>
    <col min="6404" max="6404" width="11.28515625" style="6" customWidth="1"/>
    <col min="6405" max="6405" width="9.42578125" style="6" customWidth="1"/>
    <col min="6406" max="6406" width="42.85546875" style="6" customWidth="1"/>
    <col min="6407" max="6407" width="50.140625" style="6" customWidth="1"/>
    <col min="6408" max="6410" width="14.85546875" style="6" customWidth="1"/>
    <col min="6411" max="6658" width="7.85546875" style="6"/>
    <col min="6659" max="6659" width="9.5703125" style="6" customWidth="1"/>
    <col min="6660" max="6660" width="11.28515625" style="6" customWidth="1"/>
    <col min="6661" max="6661" width="9.42578125" style="6" customWidth="1"/>
    <col min="6662" max="6662" width="42.85546875" style="6" customWidth="1"/>
    <col min="6663" max="6663" width="50.140625" style="6" customWidth="1"/>
    <col min="6664" max="6666" width="14.85546875" style="6" customWidth="1"/>
    <col min="6667" max="6914" width="7.85546875" style="6"/>
    <col min="6915" max="6915" width="9.5703125" style="6" customWidth="1"/>
    <col min="6916" max="6916" width="11.28515625" style="6" customWidth="1"/>
    <col min="6917" max="6917" width="9.42578125" style="6" customWidth="1"/>
    <col min="6918" max="6918" width="42.85546875" style="6" customWidth="1"/>
    <col min="6919" max="6919" width="50.140625" style="6" customWidth="1"/>
    <col min="6920" max="6922" width="14.85546875" style="6" customWidth="1"/>
    <col min="6923" max="7170" width="7.85546875" style="6"/>
    <col min="7171" max="7171" width="9.5703125" style="6" customWidth="1"/>
    <col min="7172" max="7172" width="11.28515625" style="6" customWidth="1"/>
    <col min="7173" max="7173" width="9.42578125" style="6" customWidth="1"/>
    <col min="7174" max="7174" width="42.85546875" style="6" customWidth="1"/>
    <col min="7175" max="7175" width="50.140625" style="6" customWidth="1"/>
    <col min="7176" max="7178" width="14.85546875" style="6" customWidth="1"/>
    <col min="7179" max="7426" width="7.85546875" style="6"/>
    <col min="7427" max="7427" width="9.5703125" style="6" customWidth="1"/>
    <col min="7428" max="7428" width="11.28515625" style="6" customWidth="1"/>
    <col min="7429" max="7429" width="9.42578125" style="6" customWidth="1"/>
    <col min="7430" max="7430" width="42.85546875" style="6" customWidth="1"/>
    <col min="7431" max="7431" width="50.140625" style="6" customWidth="1"/>
    <col min="7432" max="7434" width="14.85546875" style="6" customWidth="1"/>
    <col min="7435" max="7682" width="7.85546875" style="6"/>
    <col min="7683" max="7683" width="9.5703125" style="6" customWidth="1"/>
    <col min="7684" max="7684" width="11.28515625" style="6" customWidth="1"/>
    <col min="7685" max="7685" width="9.42578125" style="6" customWidth="1"/>
    <col min="7686" max="7686" width="42.85546875" style="6" customWidth="1"/>
    <col min="7687" max="7687" width="50.140625" style="6" customWidth="1"/>
    <col min="7688" max="7690" width="14.85546875" style="6" customWidth="1"/>
    <col min="7691" max="7938" width="7.85546875" style="6"/>
    <col min="7939" max="7939" width="9.5703125" style="6" customWidth="1"/>
    <col min="7940" max="7940" width="11.28515625" style="6" customWidth="1"/>
    <col min="7941" max="7941" width="9.42578125" style="6" customWidth="1"/>
    <col min="7942" max="7942" width="42.85546875" style="6" customWidth="1"/>
    <col min="7943" max="7943" width="50.140625" style="6" customWidth="1"/>
    <col min="7944" max="7946" width="14.85546875" style="6" customWidth="1"/>
    <col min="7947" max="8194" width="7.85546875" style="6"/>
    <col min="8195" max="8195" width="9.5703125" style="6" customWidth="1"/>
    <col min="8196" max="8196" width="11.28515625" style="6" customWidth="1"/>
    <col min="8197" max="8197" width="9.42578125" style="6" customWidth="1"/>
    <col min="8198" max="8198" width="42.85546875" style="6" customWidth="1"/>
    <col min="8199" max="8199" width="50.140625" style="6" customWidth="1"/>
    <col min="8200" max="8202" width="14.85546875" style="6" customWidth="1"/>
    <col min="8203" max="8450" width="7.85546875" style="6"/>
    <col min="8451" max="8451" width="9.5703125" style="6" customWidth="1"/>
    <col min="8452" max="8452" width="11.28515625" style="6" customWidth="1"/>
    <col min="8453" max="8453" width="9.42578125" style="6" customWidth="1"/>
    <col min="8454" max="8454" width="42.85546875" style="6" customWidth="1"/>
    <col min="8455" max="8455" width="50.140625" style="6" customWidth="1"/>
    <col min="8456" max="8458" width="14.85546875" style="6" customWidth="1"/>
    <col min="8459" max="8706" width="7.85546875" style="6"/>
    <col min="8707" max="8707" width="9.5703125" style="6" customWidth="1"/>
    <col min="8708" max="8708" width="11.28515625" style="6" customWidth="1"/>
    <col min="8709" max="8709" width="9.42578125" style="6" customWidth="1"/>
    <col min="8710" max="8710" width="42.85546875" style="6" customWidth="1"/>
    <col min="8711" max="8711" width="50.140625" style="6" customWidth="1"/>
    <col min="8712" max="8714" width="14.85546875" style="6" customWidth="1"/>
    <col min="8715" max="8962" width="7.85546875" style="6"/>
    <col min="8963" max="8963" width="9.5703125" style="6" customWidth="1"/>
    <col min="8964" max="8964" width="11.28515625" style="6" customWidth="1"/>
    <col min="8965" max="8965" width="9.42578125" style="6" customWidth="1"/>
    <col min="8966" max="8966" width="42.85546875" style="6" customWidth="1"/>
    <col min="8967" max="8967" width="50.140625" style="6" customWidth="1"/>
    <col min="8968" max="8970" width="14.85546875" style="6" customWidth="1"/>
    <col min="8971" max="9218" width="7.85546875" style="6"/>
    <col min="9219" max="9219" width="9.5703125" style="6" customWidth="1"/>
    <col min="9220" max="9220" width="11.28515625" style="6" customWidth="1"/>
    <col min="9221" max="9221" width="9.42578125" style="6" customWidth="1"/>
    <col min="9222" max="9222" width="42.85546875" style="6" customWidth="1"/>
    <col min="9223" max="9223" width="50.140625" style="6" customWidth="1"/>
    <col min="9224" max="9226" width="14.85546875" style="6" customWidth="1"/>
    <col min="9227" max="9474" width="7.85546875" style="6"/>
    <col min="9475" max="9475" width="9.5703125" style="6" customWidth="1"/>
    <col min="9476" max="9476" width="11.28515625" style="6" customWidth="1"/>
    <col min="9477" max="9477" width="9.42578125" style="6" customWidth="1"/>
    <col min="9478" max="9478" width="42.85546875" style="6" customWidth="1"/>
    <col min="9479" max="9479" width="50.140625" style="6" customWidth="1"/>
    <col min="9480" max="9482" width="14.85546875" style="6" customWidth="1"/>
    <col min="9483" max="9730" width="7.85546875" style="6"/>
    <col min="9731" max="9731" width="9.5703125" style="6" customWidth="1"/>
    <col min="9732" max="9732" width="11.28515625" style="6" customWidth="1"/>
    <col min="9733" max="9733" width="9.42578125" style="6" customWidth="1"/>
    <col min="9734" max="9734" width="42.85546875" style="6" customWidth="1"/>
    <col min="9735" max="9735" width="50.140625" style="6" customWidth="1"/>
    <col min="9736" max="9738" width="14.85546875" style="6" customWidth="1"/>
    <col min="9739" max="9986" width="7.85546875" style="6"/>
    <col min="9987" max="9987" width="9.5703125" style="6" customWidth="1"/>
    <col min="9988" max="9988" width="11.28515625" style="6" customWidth="1"/>
    <col min="9989" max="9989" width="9.42578125" style="6" customWidth="1"/>
    <col min="9990" max="9990" width="42.85546875" style="6" customWidth="1"/>
    <col min="9991" max="9991" width="50.140625" style="6" customWidth="1"/>
    <col min="9992" max="9994" width="14.85546875" style="6" customWidth="1"/>
    <col min="9995" max="10242" width="7.85546875" style="6"/>
    <col min="10243" max="10243" width="9.5703125" style="6" customWidth="1"/>
    <col min="10244" max="10244" width="11.28515625" style="6" customWidth="1"/>
    <col min="10245" max="10245" width="9.42578125" style="6" customWidth="1"/>
    <col min="10246" max="10246" width="42.85546875" style="6" customWidth="1"/>
    <col min="10247" max="10247" width="50.140625" style="6" customWidth="1"/>
    <col min="10248" max="10250" width="14.85546875" style="6" customWidth="1"/>
    <col min="10251" max="10498" width="7.85546875" style="6"/>
    <col min="10499" max="10499" width="9.5703125" style="6" customWidth="1"/>
    <col min="10500" max="10500" width="11.28515625" style="6" customWidth="1"/>
    <col min="10501" max="10501" width="9.42578125" style="6" customWidth="1"/>
    <col min="10502" max="10502" width="42.85546875" style="6" customWidth="1"/>
    <col min="10503" max="10503" width="50.140625" style="6" customWidth="1"/>
    <col min="10504" max="10506" width="14.85546875" style="6" customWidth="1"/>
    <col min="10507" max="10754" width="7.85546875" style="6"/>
    <col min="10755" max="10755" width="9.5703125" style="6" customWidth="1"/>
    <col min="10756" max="10756" width="11.28515625" style="6" customWidth="1"/>
    <col min="10757" max="10757" width="9.42578125" style="6" customWidth="1"/>
    <col min="10758" max="10758" width="42.85546875" style="6" customWidth="1"/>
    <col min="10759" max="10759" width="50.140625" style="6" customWidth="1"/>
    <col min="10760" max="10762" width="14.85546875" style="6" customWidth="1"/>
    <col min="10763" max="11010" width="7.85546875" style="6"/>
    <col min="11011" max="11011" width="9.5703125" style="6" customWidth="1"/>
    <col min="11012" max="11012" width="11.28515625" style="6" customWidth="1"/>
    <col min="11013" max="11013" width="9.42578125" style="6" customWidth="1"/>
    <col min="11014" max="11014" width="42.85546875" style="6" customWidth="1"/>
    <col min="11015" max="11015" width="50.140625" style="6" customWidth="1"/>
    <col min="11016" max="11018" width="14.85546875" style="6" customWidth="1"/>
    <col min="11019" max="11266" width="7.85546875" style="6"/>
    <col min="11267" max="11267" width="9.5703125" style="6" customWidth="1"/>
    <col min="11268" max="11268" width="11.28515625" style="6" customWidth="1"/>
    <col min="11269" max="11269" width="9.42578125" style="6" customWidth="1"/>
    <col min="11270" max="11270" width="42.85546875" style="6" customWidth="1"/>
    <col min="11271" max="11271" width="50.140625" style="6" customWidth="1"/>
    <col min="11272" max="11274" width="14.85546875" style="6" customWidth="1"/>
    <col min="11275" max="11522" width="7.85546875" style="6"/>
    <col min="11523" max="11523" width="9.5703125" style="6" customWidth="1"/>
    <col min="11524" max="11524" width="11.28515625" style="6" customWidth="1"/>
    <col min="11525" max="11525" width="9.42578125" style="6" customWidth="1"/>
    <col min="11526" max="11526" width="42.85546875" style="6" customWidth="1"/>
    <col min="11527" max="11527" width="50.140625" style="6" customWidth="1"/>
    <col min="11528" max="11530" width="14.85546875" style="6" customWidth="1"/>
    <col min="11531" max="11778" width="7.85546875" style="6"/>
    <col min="11779" max="11779" width="9.5703125" style="6" customWidth="1"/>
    <col min="11780" max="11780" width="11.28515625" style="6" customWidth="1"/>
    <col min="11781" max="11781" width="9.42578125" style="6" customWidth="1"/>
    <col min="11782" max="11782" width="42.85546875" style="6" customWidth="1"/>
    <col min="11783" max="11783" width="50.140625" style="6" customWidth="1"/>
    <col min="11784" max="11786" width="14.85546875" style="6" customWidth="1"/>
    <col min="11787" max="12034" width="7.85546875" style="6"/>
    <col min="12035" max="12035" width="9.5703125" style="6" customWidth="1"/>
    <col min="12036" max="12036" width="11.28515625" style="6" customWidth="1"/>
    <col min="12037" max="12037" width="9.42578125" style="6" customWidth="1"/>
    <col min="12038" max="12038" width="42.85546875" style="6" customWidth="1"/>
    <col min="12039" max="12039" width="50.140625" style="6" customWidth="1"/>
    <col min="12040" max="12042" width="14.85546875" style="6" customWidth="1"/>
    <col min="12043" max="12290" width="7.85546875" style="6"/>
    <col min="12291" max="12291" width="9.5703125" style="6" customWidth="1"/>
    <col min="12292" max="12292" width="11.28515625" style="6" customWidth="1"/>
    <col min="12293" max="12293" width="9.42578125" style="6" customWidth="1"/>
    <col min="12294" max="12294" width="42.85546875" style="6" customWidth="1"/>
    <col min="12295" max="12295" width="50.140625" style="6" customWidth="1"/>
    <col min="12296" max="12298" width="14.85546875" style="6" customWidth="1"/>
    <col min="12299" max="12546" width="7.85546875" style="6"/>
    <col min="12547" max="12547" width="9.5703125" style="6" customWidth="1"/>
    <col min="12548" max="12548" width="11.28515625" style="6" customWidth="1"/>
    <col min="12549" max="12549" width="9.42578125" style="6" customWidth="1"/>
    <col min="12550" max="12550" width="42.85546875" style="6" customWidth="1"/>
    <col min="12551" max="12551" width="50.140625" style="6" customWidth="1"/>
    <col min="12552" max="12554" width="14.85546875" style="6" customWidth="1"/>
    <col min="12555" max="12802" width="7.85546875" style="6"/>
    <col min="12803" max="12803" width="9.5703125" style="6" customWidth="1"/>
    <col min="12804" max="12804" width="11.28515625" style="6" customWidth="1"/>
    <col min="12805" max="12805" width="9.42578125" style="6" customWidth="1"/>
    <col min="12806" max="12806" width="42.85546875" style="6" customWidth="1"/>
    <col min="12807" max="12807" width="50.140625" style="6" customWidth="1"/>
    <col min="12808" max="12810" width="14.85546875" style="6" customWidth="1"/>
    <col min="12811" max="13058" width="7.85546875" style="6"/>
    <col min="13059" max="13059" width="9.5703125" style="6" customWidth="1"/>
    <col min="13060" max="13060" width="11.28515625" style="6" customWidth="1"/>
    <col min="13061" max="13061" width="9.42578125" style="6" customWidth="1"/>
    <col min="13062" max="13062" width="42.85546875" style="6" customWidth="1"/>
    <col min="13063" max="13063" width="50.140625" style="6" customWidth="1"/>
    <col min="13064" max="13066" width="14.85546875" style="6" customWidth="1"/>
    <col min="13067" max="13314" width="7.85546875" style="6"/>
    <col min="13315" max="13315" width="9.5703125" style="6" customWidth="1"/>
    <col min="13316" max="13316" width="11.28515625" style="6" customWidth="1"/>
    <col min="13317" max="13317" width="9.42578125" style="6" customWidth="1"/>
    <col min="13318" max="13318" width="42.85546875" style="6" customWidth="1"/>
    <col min="13319" max="13319" width="50.140625" style="6" customWidth="1"/>
    <col min="13320" max="13322" width="14.85546875" style="6" customWidth="1"/>
    <col min="13323" max="13570" width="7.85546875" style="6"/>
    <col min="13571" max="13571" width="9.5703125" style="6" customWidth="1"/>
    <col min="13572" max="13572" width="11.28515625" style="6" customWidth="1"/>
    <col min="13573" max="13573" width="9.42578125" style="6" customWidth="1"/>
    <col min="13574" max="13574" width="42.85546875" style="6" customWidth="1"/>
    <col min="13575" max="13575" width="50.140625" style="6" customWidth="1"/>
    <col min="13576" max="13578" width="14.85546875" style="6" customWidth="1"/>
    <col min="13579" max="13826" width="7.85546875" style="6"/>
    <col min="13827" max="13827" width="9.5703125" style="6" customWidth="1"/>
    <col min="13828" max="13828" width="11.28515625" style="6" customWidth="1"/>
    <col min="13829" max="13829" width="9.42578125" style="6" customWidth="1"/>
    <col min="13830" max="13830" width="42.85546875" style="6" customWidth="1"/>
    <col min="13831" max="13831" width="50.140625" style="6" customWidth="1"/>
    <col min="13832" max="13834" width="14.85546875" style="6" customWidth="1"/>
    <col min="13835" max="14082" width="7.85546875" style="6"/>
    <col min="14083" max="14083" width="9.5703125" style="6" customWidth="1"/>
    <col min="14084" max="14084" width="11.28515625" style="6" customWidth="1"/>
    <col min="14085" max="14085" width="9.42578125" style="6" customWidth="1"/>
    <col min="14086" max="14086" width="42.85546875" style="6" customWidth="1"/>
    <col min="14087" max="14087" width="50.140625" style="6" customWidth="1"/>
    <col min="14088" max="14090" width="14.85546875" style="6" customWidth="1"/>
    <col min="14091" max="14338" width="7.85546875" style="6"/>
    <col min="14339" max="14339" width="9.5703125" style="6" customWidth="1"/>
    <col min="14340" max="14340" width="11.28515625" style="6" customWidth="1"/>
    <col min="14341" max="14341" width="9.42578125" style="6" customWidth="1"/>
    <col min="14342" max="14342" width="42.85546875" style="6" customWidth="1"/>
    <col min="14343" max="14343" width="50.140625" style="6" customWidth="1"/>
    <col min="14344" max="14346" width="14.85546875" style="6" customWidth="1"/>
    <col min="14347" max="14594" width="7.85546875" style="6"/>
    <col min="14595" max="14595" width="9.5703125" style="6" customWidth="1"/>
    <col min="14596" max="14596" width="11.28515625" style="6" customWidth="1"/>
    <col min="14597" max="14597" width="9.42578125" style="6" customWidth="1"/>
    <col min="14598" max="14598" width="42.85546875" style="6" customWidth="1"/>
    <col min="14599" max="14599" width="50.140625" style="6" customWidth="1"/>
    <col min="14600" max="14602" width="14.85546875" style="6" customWidth="1"/>
    <col min="14603" max="14850" width="7.85546875" style="6"/>
    <col min="14851" max="14851" width="9.5703125" style="6" customWidth="1"/>
    <col min="14852" max="14852" width="11.28515625" style="6" customWidth="1"/>
    <col min="14853" max="14853" width="9.42578125" style="6" customWidth="1"/>
    <col min="14854" max="14854" width="42.85546875" style="6" customWidth="1"/>
    <col min="14855" max="14855" width="50.140625" style="6" customWidth="1"/>
    <col min="14856" max="14858" width="14.85546875" style="6" customWidth="1"/>
    <col min="14859" max="15106" width="7.85546875" style="6"/>
    <col min="15107" max="15107" width="9.5703125" style="6" customWidth="1"/>
    <col min="15108" max="15108" width="11.28515625" style="6" customWidth="1"/>
    <col min="15109" max="15109" width="9.42578125" style="6" customWidth="1"/>
    <col min="15110" max="15110" width="42.85546875" style="6" customWidth="1"/>
    <col min="15111" max="15111" width="50.140625" style="6" customWidth="1"/>
    <col min="15112" max="15114" width="14.85546875" style="6" customWidth="1"/>
    <col min="15115" max="15362" width="7.85546875" style="6"/>
    <col min="15363" max="15363" width="9.5703125" style="6" customWidth="1"/>
    <col min="15364" max="15364" width="11.28515625" style="6" customWidth="1"/>
    <col min="15365" max="15365" width="9.42578125" style="6" customWidth="1"/>
    <col min="15366" max="15366" width="42.85546875" style="6" customWidth="1"/>
    <col min="15367" max="15367" width="50.140625" style="6" customWidth="1"/>
    <col min="15368" max="15370" width="14.85546875" style="6" customWidth="1"/>
    <col min="15371" max="15618" width="7.85546875" style="6"/>
    <col min="15619" max="15619" width="9.5703125" style="6" customWidth="1"/>
    <col min="15620" max="15620" width="11.28515625" style="6" customWidth="1"/>
    <col min="15621" max="15621" width="9.42578125" style="6" customWidth="1"/>
    <col min="15622" max="15622" width="42.85546875" style="6" customWidth="1"/>
    <col min="15623" max="15623" width="50.140625" style="6" customWidth="1"/>
    <col min="15624" max="15626" width="14.85546875" style="6" customWidth="1"/>
    <col min="15627" max="15874" width="7.85546875" style="6"/>
    <col min="15875" max="15875" width="9.5703125" style="6" customWidth="1"/>
    <col min="15876" max="15876" width="11.28515625" style="6" customWidth="1"/>
    <col min="15877" max="15877" width="9.42578125" style="6" customWidth="1"/>
    <col min="15878" max="15878" width="42.85546875" style="6" customWidth="1"/>
    <col min="15879" max="15879" width="50.140625" style="6" customWidth="1"/>
    <col min="15880" max="15882" width="14.85546875" style="6" customWidth="1"/>
    <col min="15883" max="16130" width="7.85546875" style="6"/>
    <col min="16131" max="16131" width="9.5703125" style="6" customWidth="1"/>
    <col min="16132" max="16132" width="11.28515625" style="6" customWidth="1"/>
    <col min="16133" max="16133" width="9.42578125" style="6" customWidth="1"/>
    <col min="16134" max="16134" width="42.85546875" style="6" customWidth="1"/>
    <col min="16135" max="16135" width="50.140625" style="6" customWidth="1"/>
    <col min="16136" max="16138" width="14.85546875" style="6" customWidth="1"/>
    <col min="16139" max="16384" width="7.85546875" style="6"/>
  </cols>
  <sheetData>
    <row r="1" spans="1:11" ht="13.5" customHeight="1" x14ac:dyDescent="0.25">
      <c r="A1" s="35"/>
      <c r="B1" s="35"/>
      <c r="C1" s="35"/>
      <c r="D1" s="4"/>
      <c r="E1" s="35"/>
      <c r="F1" s="36"/>
      <c r="G1" s="37"/>
      <c r="H1" s="38" t="s">
        <v>26</v>
      </c>
      <c r="I1" s="39"/>
      <c r="J1" s="35"/>
    </row>
    <row r="2" spans="1:11" ht="13.5" customHeight="1" x14ac:dyDescent="0.25">
      <c r="A2" s="35"/>
      <c r="B2" s="35"/>
      <c r="C2" s="35"/>
      <c r="D2" s="4"/>
      <c r="E2" s="35"/>
      <c r="F2" s="36"/>
      <c r="G2" s="37"/>
      <c r="H2" s="40" t="s">
        <v>7</v>
      </c>
      <c r="I2" s="1"/>
      <c r="J2" s="1"/>
      <c r="K2" s="1"/>
    </row>
    <row r="3" spans="1:11" ht="13.5" customHeight="1" x14ac:dyDescent="0.25">
      <c r="A3" s="35"/>
      <c r="B3" s="35"/>
      <c r="C3" s="35"/>
      <c r="D3" s="4"/>
      <c r="E3" s="35"/>
      <c r="F3" s="36"/>
      <c r="G3" s="37"/>
      <c r="H3" s="145" t="s">
        <v>100</v>
      </c>
      <c r="I3" s="145"/>
      <c r="J3" s="145"/>
      <c r="K3" s="1"/>
    </row>
    <row r="4" spans="1:11" ht="16.5" customHeight="1" x14ac:dyDescent="0.25">
      <c r="A4" s="35"/>
      <c r="B4" s="35"/>
      <c r="C4" s="35"/>
      <c r="D4" s="4"/>
      <c r="E4" s="35"/>
      <c r="F4" s="36"/>
      <c r="G4" s="37"/>
      <c r="H4" s="41"/>
      <c r="I4" s="35"/>
      <c r="J4" s="35"/>
    </row>
    <row r="5" spans="1:11" ht="19.5" customHeight="1" x14ac:dyDescent="0.3">
      <c r="A5" s="146" t="s">
        <v>27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1" x14ac:dyDescent="0.25">
      <c r="A6" s="42"/>
      <c r="B6" s="9"/>
      <c r="C6" s="9"/>
      <c r="D6" s="43"/>
      <c r="E6" s="10"/>
      <c r="F6" s="10"/>
      <c r="G6" s="44"/>
      <c r="H6" s="44"/>
      <c r="I6" s="11"/>
      <c r="J6" s="12" t="s">
        <v>8</v>
      </c>
    </row>
    <row r="7" spans="1:11" ht="138.75" customHeight="1" x14ac:dyDescent="0.25">
      <c r="A7" s="147" t="s">
        <v>9</v>
      </c>
      <c r="B7" s="147" t="s">
        <v>28</v>
      </c>
      <c r="C7" s="147" t="s">
        <v>11</v>
      </c>
      <c r="D7" s="147" t="s">
        <v>12</v>
      </c>
      <c r="E7" s="149" t="s">
        <v>29</v>
      </c>
      <c r="F7" s="149" t="s">
        <v>30</v>
      </c>
      <c r="G7" s="151" t="s">
        <v>31</v>
      </c>
      <c r="H7" s="153" t="s">
        <v>1</v>
      </c>
      <c r="I7" s="156" t="s">
        <v>2</v>
      </c>
      <c r="J7" s="157"/>
    </row>
    <row r="8" spans="1:11" ht="33" customHeight="1" x14ac:dyDescent="0.25">
      <c r="A8" s="148"/>
      <c r="B8" s="148"/>
      <c r="C8" s="148"/>
      <c r="D8" s="148"/>
      <c r="E8" s="150"/>
      <c r="F8" s="150"/>
      <c r="G8" s="152"/>
      <c r="H8" s="154"/>
      <c r="I8" s="15" t="s">
        <v>0</v>
      </c>
      <c r="J8" s="15" t="s">
        <v>32</v>
      </c>
    </row>
    <row r="9" spans="1:11" ht="93.75" customHeight="1" x14ac:dyDescent="0.25">
      <c r="A9" s="49" t="s">
        <v>4</v>
      </c>
      <c r="B9" s="49" t="s">
        <v>5</v>
      </c>
      <c r="C9" s="50" t="s">
        <v>6</v>
      </c>
      <c r="D9" s="50" t="s">
        <v>35</v>
      </c>
      <c r="E9" s="51" t="s">
        <v>33</v>
      </c>
      <c r="F9" s="51" t="s">
        <v>34</v>
      </c>
      <c r="G9" s="57">
        <f>I9+H9</f>
        <v>86486</v>
      </c>
      <c r="H9" s="58">
        <v>24172</v>
      </c>
      <c r="I9" s="48">
        <v>62314</v>
      </c>
      <c r="J9" s="48">
        <v>62314</v>
      </c>
    </row>
    <row r="10" spans="1:11" ht="93.75" customHeight="1" x14ac:dyDescent="0.25">
      <c r="A10" s="17" t="s">
        <v>114</v>
      </c>
      <c r="B10" s="17">
        <v>7461</v>
      </c>
      <c r="C10" s="18" t="s">
        <v>116</v>
      </c>
      <c r="D10" s="140" t="s">
        <v>117</v>
      </c>
      <c r="E10" s="51" t="s">
        <v>119</v>
      </c>
      <c r="F10" s="51" t="s">
        <v>120</v>
      </c>
      <c r="G10" s="57">
        <v>0</v>
      </c>
      <c r="H10" s="58">
        <v>-50000</v>
      </c>
      <c r="I10" s="48">
        <v>50000</v>
      </c>
      <c r="J10" s="48">
        <v>50000</v>
      </c>
    </row>
    <row r="11" spans="1:11" ht="45" hidden="1" customHeight="1" x14ac:dyDescent="0.25">
      <c r="A11" s="56"/>
      <c r="B11" s="56"/>
      <c r="C11" s="59"/>
      <c r="D11" s="60"/>
      <c r="E11" s="61"/>
      <c r="F11" s="55"/>
      <c r="G11" s="62"/>
      <c r="H11" s="53"/>
      <c r="I11" s="47"/>
      <c r="J11" s="48">
        <f t="shared" ref="J11:J17" si="0">SUM(H11+I11)</f>
        <v>0</v>
      </c>
    </row>
    <row r="12" spans="1:11" ht="38.25" hidden="1" customHeight="1" x14ac:dyDescent="0.25">
      <c r="A12" s="63">
        <v>24</v>
      </c>
      <c r="B12" s="64"/>
      <c r="C12" s="65"/>
      <c r="D12" s="158" t="s">
        <v>36</v>
      </c>
      <c r="E12" s="155"/>
      <c r="F12" s="66"/>
      <c r="G12" s="67"/>
      <c r="H12" s="53">
        <f>H13+H14+H15</f>
        <v>0</v>
      </c>
      <c r="I12" s="48">
        <f>I13+I14+I15</f>
        <v>0</v>
      </c>
      <c r="J12" s="48">
        <f t="shared" si="0"/>
        <v>0</v>
      </c>
    </row>
    <row r="13" spans="1:11" ht="30.75" hidden="1" customHeight="1" x14ac:dyDescent="0.25">
      <c r="A13" s="63"/>
      <c r="B13" s="17" t="s">
        <v>37</v>
      </c>
      <c r="C13" s="45" t="s">
        <v>38</v>
      </c>
      <c r="D13" s="46" t="s">
        <v>39</v>
      </c>
      <c r="E13" s="68"/>
      <c r="F13" s="54"/>
      <c r="G13" s="52"/>
      <c r="H13" s="53"/>
      <c r="I13" s="47"/>
      <c r="J13" s="48">
        <f t="shared" si="0"/>
        <v>0</v>
      </c>
    </row>
    <row r="14" spans="1:11" ht="30.75" hidden="1" customHeight="1" x14ac:dyDescent="0.25">
      <c r="A14" s="63"/>
      <c r="B14" s="17" t="s">
        <v>40</v>
      </c>
      <c r="C14" s="45" t="s">
        <v>41</v>
      </c>
      <c r="D14" s="69" t="s">
        <v>42</v>
      </c>
      <c r="E14" s="68"/>
      <c r="F14" s="54"/>
      <c r="G14" s="52"/>
      <c r="H14" s="53"/>
      <c r="I14" s="47"/>
      <c r="J14" s="48">
        <f t="shared" si="0"/>
        <v>0</v>
      </c>
    </row>
    <row r="15" spans="1:11" ht="30.75" hidden="1" customHeight="1" x14ac:dyDescent="0.25">
      <c r="A15" s="63"/>
      <c r="B15" s="17">
        <v>110205</v>
      </c>
      <c r="C15" s="45" t="s">
        <v>43</v>
      </c>
      <c r="D15" s="19" t="s">
        <v>44</v>
      </c>
      <c r="E15" s="68"/>
      <c r="F15" s="54"/>
      <c r="G15" s="52"/>
      <c r="H15" s="53"/>
      <c r="I15" s="47"/>
      <c r="J15" s="48">
        <f t="shared" si="0"/>
        <v>0</v>
      </c>
    </row>
    <row r="16" spans="1:11" ht="42" hidden="1" customHeight="1" x14ac:dyDescent="0.25">
      <c r="A16" s="63">
        <v>76</v>
      </c>
      <c r="B16" s="64"/>
      <c r="C16" s="65"/>
      <c r="D16" s="155" t="s">
        <v>45</v>
      </c>
      <c r="E16" s="155"/>
      <c r="F16" s="66"/>
      <c r="G16" s="67"/>
      <c r="H16" s="53">
        <f>H17</f>
        <v>0</v>
      </c>
      <c r="I16" s="47">
        <f>I17</f>
        <v>0</v>
      </c>
      <c r="J16" s="48">
        <f t="shared" si="0"/>
        <v>0</v>
      </c>
    </row>
    <row r="17" spans="1:10" ht="48" hidden="1" customHeight="1" x14ac:dyDescent="0.25">
      <c r="A17" s="56"/>
      <c r="B17" s="56" t="s">
        <v>46</v>
      </c>
      <c r="C17" s="59" t="s">
        <v>3</v>
      </c>
      <c r="D17" s="60" t="s">
        <v>47</v>
      </c>
      <c r="E17" s="68" t="s">
        <v>48</v>
      </c>
      <c r="F17" s="54"/>
      <c r="G17" s="52"/>
      <c r="H17" s="53"/>
      <c r="I17" s="47"/>
      <c r="J17" s="48">
        <f t="shared" si="0"/>
        <v>0</v>
      </c>
    </row>
    <row r="18" spans="1:10" ht="21" customHeight="1" x14ac:dyDescent="0.25">
      <c r="A18" s="55"/>
      <c r="B18" s="55"/>
      <c r="C18" s="70"/>
      <c r="D18" s="71" t="s">
        <v>49</v>
      </c>
      <c r="E18" s="72"/>
      <c r="F18" s="73"/>
      <c r="G18" s="74">
        <f>SUM(G9:G10)</f>
        <v>86486</v>
      </c>
      <c r="H18" s="74">
        <f t="shared" ref="H18:J18" si="1">SUM(H9:H10)</f>
        <v>-25828</v>
      </c>
      <c r="I18" s="74">
        <f t="shared" si="1"/>
        <v>112314</v>
      </c>
      <c r="J18" s="74">
        <f t="shared" si="1"/>
        <v>112314</v>
      </c>
    </row>
    <row r="19" spans="1:10" ht="18" customHeight="1" x14ac:dyDescent="0.25">
      <c r="A19" s="75"/>
      <c r="B19" s="75"/>
      <c r="C19" s="76"/>
      <c r="D19" s="77"/>
      <c r="E19" s="78"/>
      <c r="F19" s="79"/>
      <c r="G19" s="80"/>
      <c r="H19" s="80"/>
      <c r="I19" s="81"/>
      <c r="J19" s="81"/>
    </row>
    <row r="20" spans="1:10" s="3" customFormat="1" ht="18.75" x14ac:dyDescent="0.3">
      <c r="B20" s="2"/>
      <c r="C20" s="144" t="s">
        <v>23</v>
      </c>
      <c r="D20" s="144"/>
      <c r="F20" s="144" t="s">
        <v>24</v>
      </c>
      <c r="G20" s="144"/>
    </row>
    <row r="21" spans="1:10" s="1" customFormat="1" ht="12.75" x14ac:dyDescent="0.2">
      <c r="D21" s="82"/>
      <c r="E21" s="83"/>
      <c r="F21" s="84"/>
      <c r="G21" s="85"/>
      <c r="H21" s="85"/>
    </row>
    <row r="22" spans="1:10" x14ac:dyDescent="0.25">
      <c r="A22" s="86"/>
      <c r="B22" s="86"/>
      <c r="C22" s="86"/>
      <c r="D22" s="86"/>
    </row>
    <row r="23" spans="1:10" x14ac:dyDescent="0.25">
      <c r="A23" s="86"/>
      <c r="B23" s="86"/>
      <c r="C23" s="86"/>
      <c r="D23" s="86"/>
    </row>
    <row r="24" spans="1:10" x14ac:dyDescent="0.25">
      <c r="A24" s="86"/>
      <c r="B24" s="86"/>
      <c r="C24" s="86"/>
      <c r="D24" s="86"/>
      <c r="E24" s="6"/>
      <c r="F24" s="6"/>
      <c r="G24" s="6"/>
      <c r="H24" s="6"/>
      <c r="I24" s="6"/>
      <c r="J24" s="6"/>
    </row>
    <row r="25" spans="1:10" x14ac:dyDescent="0.25">
      <c r="A25" s="86"/>
      <c r="B25" s="86"/>
      <c r="C25" s="86"/>
      <c r="D25" s="86"/>
      <c r="E25" s="6"/>
      <c r="F25" s="6"/>
      <c r="G25" s="6"/>
      <c r="H25" s="6"/>
      <c r="I25" s="6"/>
      <c r="J25" s="6"/>
    </row>
    <row r="26" spans="1:10" x14ac:dyDescent="0.25">
      <c r="A26" s="86"/>
      <c r="B26" s="86"/>
      <c r="C26" s="86"/>
      <c r="D26" s="86"/>
      <c r="E26" s="6"/>
      <c r="F26" s="6"/>
      <c r="G26" s="6"/>
      <c r="H26" s="6"/>
      <c r="I26" s="6"/>
      <c r="J26" s="6"/>
    </row>
    <row r="27" spans="1:10" x14ac:dyDescent="0.25">
      <c r="E27" s="6"/>
      <c r="F27" s="6"/>
      <c r="G27" s="6"/>
      <c r="H27" s="6"/>
      <c r="I27" s="6"/>
      <c r="J27" s="6"/>
    </row>
    <row r="28" spans="1:10" x14ac:dyDescent="0.25">
      <c r="E28" s="6"/>
      <c r="F28" s="6"/>
      <c r="G28" s="6"/>
      <c r="H28" s="6"/>
      <c r="I28" s="6"/>
      <c r="J28" s="6"/>
    </row>
    <row r="29" spans="1:10" x14ac:dyDescent="0.25">
      <c r="E29" s="6"/>
      <c r="F29" s="6"/>
      <c r="G29" s="6"/>
      <c r="H29" s="6"/>
      <c r="I29" s="6"/>
      <c r="J29" s="6"/>
    </row>
  </sheetData>
  <mergeCells count="15">
    <mergeCell ref="F20:G20"/>
    <mergeCell ref="C20:D20"/>
    <mergeCell ref="H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D16:E16"/>
    <mergeCell ref="I7:J7"/>
    <mergeCell ref="D12:E1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"/>
  <sheetViews>
    <sheetView topLeftCell="A13" zoomScaleNormal="100" workbookViewId="0">
      <selection activeCell="I12" sqref="I12"/>
    </sheetView>
  </sheetViews>
  <sheetFormatPr defaultRowHeight="15.75" x14ac:dyDescent="0.25"/>
  <cols>
    <col min="1" max="1" width="11.28515625" style="96" customWidth="1"/>
    <col min="2" max="2" width="41" style="96" customWidth="1"/>
    <col min="3" max="3" width="14.140625" style="96" customWidth="1"/>
    <col min="4" max="4" width="14" style="96" customWidth="1"/>
    <col min="5" max="5" width="14.140625" style="96" customWidth="1"/>
    <col min="6" max="6" width="19.7109375" style="96" customWidth="1"/>
    <col min="7" max="16384" width="9.140625" style="96"/>
  </cols>
  <sheetData>
    <row r="1" spans="1:6" x14ac:dyDescent="0.25">
      <c r="A1" s="96" t="s">
        <v>52</v>
      </c>
      <c r="D1" s="96" t="s">
        <v>53</v>
      </c>
    </row>
    <row r="2" spans="1:6" x14ac:dyDescent="0.25">
      <c r="D2" s="96" t="s">
        <v>7</v>
      </c>
    </row>
    <row r="3" spans="1:6" x14ac:dyDescent="0.25">
      <c r="D3" s="96" t="s">
        <v>54</v>
      </c>
    </row>
    <row r="5" spans="1:6" ht="59.25" customHeight="1" x14ac:dyDescent="0.25">
      <c r="A5" s="159" t="s">
        <v>68</v>
      </c>
      <c r="B5" s="160"/>
      <c r="C5" s="160"/>
      <c r="D5" s="160"/>
      <c r="E5" s="160"/>
      <c r="F5" s="160"/>
    </row>
    <row r="6" spans="1:6" x14ac:dyDescent="0.25">
      <c r="F6" s="97" t="s">
        <v>55</v>
      </c>
    </row>
    <row r="7" spans="1:6" s="91" customFormat="1" x14ac:dyDescent="0.25">
      <c r="A7" s="161" t="s">
        <v>56</v>
      </c>
      <c r="B7" s="161" t="s">
        <v>57</v>
      </c>
      <c r="C7" s="161" t="s">
        <v>0</v>
      </c>
      <c r="D7" s="161" t="s">
        <v>1</v>
      </c>
      <c r="E7" s="161" t="s">
        <v>2</v>
      </c>
      <c r="F7" s="161"/>
    </row>
    <row r="8" spans="1:6" s="91" customFormat="1" x14ac:dyDescent="0.25">
      <c r="A8" s="161"/>
      <c r="B8" s="161"/>
      <c r="C8" s="161"/>
      <c r="D8" s="161"/>
      <c r="E8" s="161" t="s">
        <v>58</v>
      </c>
      <c r="F8" s="161" t="s">
        <v>59</v>
      </c>
    </row>
    <row r="9" spans="1:6" s="91" customFormat="1" x14ac:dyDescent="0.25">
      <c r="A9" s="161"/>
      <c r="B9" s="161"/>
      <c r="C9" s="161"/>
      <c r="D9" s="161"/>
      <c r="E9" s="161"/>
      <c r="F9" s="161"/>
    </row>
    <row r="10" spans="1:6" s="91" customFormat="1" x14ac:dyDescent="0.2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</row>
    <row r="11" spans="1:6" s="91" customFormat="1" ht="31.5" customHeight="1" x14ac:dyDescent="0.25">
      <c r="A11" s="89">
        <v>40000000</v>
      </c>
      <c r="B11" s="90" t="s">
        <v>60</v>
      </c>
      <c r="C11" s="99">
        <f>D11+E11</f>
        <v>66484</v>
      </c>
      <c r="D11" s="99">
        <f>D13</f>
        <v>66484</v>
      </c>
      <c r="E11" s="99">
        <f>E13</f>
        <v>0</v>
      </c>
      <c r="F11" s="99">
        <v>0</v>
      </c>
    </row>
    <row r="12" spans="1:6" s="91" customFormat="1" ht="27" customHeight="1" x14ac:dyDescent="0.25">
      <c r="A12" s="89">
        <v>41000000</v>
      </c>
      <c r="B12" s="90" t="s">
        <v>61</v>
      </c>
      <c r="C12" s="99">
        <f>D12+E12</f>
        <v>66484</v>
      </c>
      <c r="D12" s="99">
        <f>D13</f>
        <v>66484</v>
      </c>
      <c r="E12" s="99">
        <f>E13</f>
        <v>0</v>
      </c>
      <c r="F12" s="99">
        <v>0</v>
      </c>
    </row>
    <row r="13" spans="1:6" s="91" customFormat="1" ht="49.5" customHeight="1" x14ac:dyDescent="0.25">
      <c r="A13" s="89">
        <v>41050000</v>
      </c>
      <c r="B13" s="90" t="s">
        <v>62</v>
      </c>
      <c r="C13" s="99">
        <f>D13+E13</f>
        <v>66484</v>
      </c>
      <c r="D13" s="99">
        <f>D14</f>
        <v>66484</v>
      </c>
      <c r="E13" s="99">
        <f>E14</f>
        <v>0</v>
      </c>
      <c r="F13" s="99">
        <v>0</v>
      </c>
    </row>
    <row r="14" spans="1:6" s="91" customFormat="1" ht="82.5" customHeight="1" x14ac:dyDescent="0.25">
      <c r="A14" s="92">
        <v>41051100</v>
      </c>
      <c r="B14" s="93" t="s">
        <v>63</v>
      </c>
      <c r="C14" s="100">
        <f>D14+E14</f>
        <v>66484</v>
      </c>
      <c r="D14" s="100">
        <f>21974+44510</f>
        <v>66484</v>
      </c>
      <c r="E14" s="100">
        <v>0</v>
      </c>
      <c r="F14" s="100">
        <v>0</v>
      </c>
    </row>
    <row r="15" spans="1:6" s="91" customFormat="1" ht="29.25" customHeight="1" x14ac:dyDescent="0.25">
      <c r="A15" s="94" t="s">
        <v>64</v>
      </c>
      <c r="B15" s="90" t="s">
        <v>65</v>
      </c>
      <c r="C15" s="99">
        <f>D15+E15</f>
        <v>21974</v>
      </c>
      <c r="D15" s="99">
        <v>21974</v>
      </c>
      <c r="E15" s="99">
        <v>0</v>
      </c>
      <c r="F15" s="99">
        <v>0</v>
      </c>
    </row>
    <row r="18" spans="2:5" x14ac:dyDescent="0.25">
      <c r="B18" s="95" t="s">
        <v>66</v>
      </c>
      <c r="E18" s="95" t="s">
        <v>67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18" zoomScaleNormal="100" zoomScaleSheetLayoutView="70" workbookViewId="0">
      <selection activeCell="D20" sqref="D20"/>
    </sheetView>
  </sheetViews>
  <sheetFormatPr defaultRowHeight="12.75" x14ac:dyDescent="0.2"/>
  <cols>
    <col min="1" max="3" width="12" style="101" customWidth="1"/>
    <col min="4" max="4" width="40.7109375" style="101" customWidth="1"/>
    <col min="5" max="12" width="13.7109375" style="101" customWidth="1"/>
    <col min="13" max="13" width="10.42578125" style="101" customWidth="1"/>
    <col min="14" max="14" width="11.85546875" style="101" customWidth="1"/>
    <col min="15" max="15" width="12.85546875" style="101" customWidth="1"/>
    <col min="16" max="16" width="13.7109375" style="101" customWidth="1"/>
    <col min="17" max="16384" width="9.140625" style="101"/>
  </cols>
  <sheetData>
    <row r="1" spans="1:16" x14ac:dyDescent="0.2">
      <c r="M1" s="101" t="s">
        <v>69</v>
      </c>
    </row>
    <row r="2" spans="1:16" x14ac:dyDescent="0.2">
      <c r="M2" s="101" t="s">
        <v>7</v>
      </c>
    </row>
    <row r="3" spans="1:16" x14ac:dyDescent="0.2">
      <c r="M3" s="101" t="s">
        <v>54</v>
      </c>
    </row>
    <row r="5" spans="1:16" s="103" customFormat="1" x14ac:dyDescent="0.2">
      <c r="A5" s="162" t="s">
        <v>95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16" s="103" customFormat="1" ht="23.25" customHeight="1" x14ac:dyDescent="0.2">
      <c r="A6" s="162" t="s">
        <v>96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</row>
    <row r="7" spans="1:16" x14ac:dyDescent="0.2">
      <c r="P7" s="104" t="s">
        <v>70</v>
      </c>
    </row>
    <row r="8" spans="1:16" ht="12.75" customHeight="1" x14ac:dyDescent="0.2">
      <c r="A8" s="163" t="s">
        <v>71</v>
      </c>
      <c r="B8" s="163" t="s">
        <v>72</v>
      </c>
      <c r="C8" s="163" t="s">
        <v>73</v>
      </c>
      <c r="D8" s="164" t="s">
        <v>74</v>
      </c>
      <c r="E8" s="164" t="s">
        <v>1</v>
      </c>
      <c r="F8" s="164"/>
      <c r="G8" s="164"/>
      <c r="H8" s="164"/>
      <c r="I8" s="164"/>
      <c r="J8" s="164" t="s">
        <v>2</v>
      </c>
      <c r="K8" s="164"/>
      <c r="L8" s="164"/>
      <c r="M8" s="164"/>
      <c r="N8" s="164"/>
      <c r="O8" s="164"/>
      <c r="P8" s="164" t="s">
        <v>75</v>
      </c>
    </row>
    <row r="9" spans="1:16" ht="12.75" customHeight="1" x14ac:dyDescent="0.2">
      <c r="A9" s="164"/>
      <c r="B9" s="164"/>
      <c r="C9" s="164"/>
      <c r="D9" s="164"/>
      <c r="E9" s="164" t="s">
        <v>58</v>
      </c>
      <c r="F9" s="164" t="s">
        <v>76</v>
      </c>
      <c r="G9" s="164" t="s">
        <v>77</v>
      </c>
      <c r="H9" s="164"/>
      <c r="I9" s="164" t="s">
        <v>78</v>
      </c>
      <c r="J9" s="164" t="s">
        <v>58</v>
      </c>
      <c r="K9" s="164" t="s">
        <v>59</v>
      </c>
      <c r="L9" s="164" t="s">
        <v>76</v>
      </c>
      <c r="M9" s="164" t="s">
        <v>77</v>
      </c>
      <c r="N9" s="164"/>
      <c r="O9" s="164" t="s">
        <v>78</v>
      </c>
      <c r="P9" s="164"/>
    </row>
    <row r="10" spans="1:16" ht="12.75" customHeight="1" x14ac:dyDescent="0.2">
      <c r="A10" s="164"/>
      <c r="B10" s="164"/>
      <c r="C10" s="164"/>
      <c r="D10" s="164"/>
      <c r="E10" s="164"/>
      <c r="F10" s="164"/>
      <c r="G10" s="164" t="s">
        <v>79</v>
      </c>
      <c r="H10" s="164" t="s">
        <v>80</v>
      </c>
      <c r="I10" s="164"/>
      <c r="J10" s="164"/>
      <c r="K10" s="164"/>
      <c r="L10" s="164"/>
      <c r="M10" s="164" t="s">
        <v>79</v>
      </c>
      <c r="N10" s="164" t="s">
        <v>80</v>
      </c>
      <c r="O10" s="164"/>
      <c r="P10" s="164"/>
    </row>
    <row r="11" spans="1:16" ht="50.25" customHeight="1" x14ac:dyDescent="0.2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x14ac:dyDescent="0.2">
      <c r="A12" s="119">
        <v>1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9">
        <v>10</v>
      </c>
      <c r="K12" s="119">
        <v>11</v>
      </c>
      <c r="L12" s="119">
        <v>12</v>
      </c>
      <c r="M12" s="119">
        <v>13</v>
      </c>
      <c r="N12" s="119">
        <v>14</v>
      </c>
      <c r="O12" s="119">
        <v>15</v>
      </c>
      <c r="P12" s="119">
        <v>16</v>
      </c>
    </row>
    <row r="13" spans="1:16" s="121" customFormat="1" x14ac:dyDescent="0.2">
      <c r="A13" s="105" t="s">
        <v>111</v>
      </c>
      <c r="B13" s="106"/>
      <c r="C13" s="107"/>
      <c r="D13" s="108" t="s">
        <v>112</v>
      </c>
      <c r="E13" s="109">
        <v>-50000</v>
      </c>
      <c r="F13" s="109">
        <v>-50000</v>
      </c>
      <c r="G13" s="109">
        <v>0</v>
      </c>
      <c r="H13" s="109">
        <v>0</v>
      </c>
      <c r="I13" s="109">
        <v>0</v>
      </c>
      <c r="J13" s="109">
        <v>50000</v>
      </c>
      <c r="K13" s="109">
        <v>50000</v>
      </c>
      <c r="L13" s="109">
        <v>0</v>
      </c>
      <c r="M13" s="109">
        <v>0</v>
      </c>
      <c r="N13" s="109">
        <v>0</v>
      </c>
      <c r="O13" s="109">
        <v>50000</v>
      </c>
      <c r="P13" s="109">
        <f t="shared" ref="P13:P15" si="0">E13+J13</f>
        <v>0</v>
      </c>
    </row>
    <row r="14" spans="1:16" s="121" customFormat="1" x14ac:dyDescent="0.2">
      <c r="A14" s="105" t="s">
        <v>113</v>
      </c>
      <c r="B14" s="106"/>
      <c r="C14" s="107"/>
      <c r="D14" s="108" t="s">
        <v>112</v>
      </c>
      <c r="E14" s="109">
        <v>-50000</v>
      </c>
      <c r="F14" s="109">
        <v>-50000</v>
      </c>
      <c r="G14" s="109">
        <v>0</v>
      </c>
      <c r="H14" s="109">
        <v>0</v>
      </c>
      <c r="I14" s="109">
        <v>0</v>
      </c>
      <c r="J14" s="109">
        <v>50000</v>
      </c>
      <c r="K14" s="109">
        <v>50000</v>
      </c>
      <c r="L14" s="109">
        <v>0</v>
      </c>
      <c r="M14" s="109">
        <v>0</v>
      </c>
      <c r="N14" s="109">
        <v>0</v>
      </c>
      <c r="O14" s="109">
        <v>50000</v>
      </c>
      <c r="P14" s="109">
        <f t="shared" si="0"/>
        <v>0</v>
      </c>
    </row>
    <row r="15" spans="1:16" s="121" customFormat="1" ht="38.25" x14ac:dyDescent="0.2">
      <c r="A15" s="122" t="s">
        <v>114</v>
      </c>
      <c r="B15" s="122" t="s">
        <v>115</v>
      </c>
      <c r="C15" s="123" t="s">
        <v>116</v>
      </c>
      <c r="D15" s="124" t="s">
        <v>117</v>
      </c>
      <c r="E15" s="125">
        <v>-50000</v>
      </c>
      <c r="F15" s="125">
        <v>-50000</v>
      </c>
      <c r="G15" s="125">
        <v>0</v>
      </c>
      <c r="H15" s="125">
        <v>0</v>
      </c>
      <c r="I15" s="125">
        <v>0</v>
      </c>
      <c r="J15" s="125">
        <v>50000</v>
      </c>
      <c r="K15" s="125">
        <v>50000</v>
      </c>
      <c r="L15" s="125">
        <v>0</v>
      </c>
      <c r="M15" s="125">
        <v>0</v>
      </c>
      <c r="N15" s="125">
        <v>0</v>
      </c>
      <c r="O15" s="125">
        <v>50000</v>
      </c>
      <c r="P15" s="125">
        <f t="shared" si="0"/>
        <v>0</v>
      </c>
    </row>
    <row r="16" spans="1:16" s="103" customFormat="1" ht="37.5" customHeight="1" x14ac:dyDescent="0.2">
      <c r="A16" s="105" t="s">
        <v>81</v>
      </c>
      <c r="B16" s="106"/>
      <c r="C16" s="107"/>
      <c r="D16" s="108" t="s">
        <v>82</v>
      </c>
      <c r="E16" s="109">
        <v>4170</v>
      </c>
      <c r="F16" s="109">
        <v>4170</v>
      </c>
      <c r="G16" s="109">
        <v>0</v>
      </c>
      <c r="H16" s="109">
        <v>0</v>
      </c>
      <c r="I16" s="109">
        <v>0</v>
      </c>
      <c r="J16" s="109">
        <v>62314</v>
      </c>
      <c r="K16" s="109">
        <v>62314</v>
      </c>
      <c r="L16" s="109">
        <v>0</v>
      </c>
      <c r="M16" s="109">
        <v>0</v>
      </c>
      <c r="N16" s="109">
        <v>0</v>
      </c>
      <c r="O16" s="109">
        <v>62314</v>
      </c>
      <c r="P16" s="109">
        <f>E16+J16</f>
        <v>66484</v>
      </c>
    </row>
    <row r="17" spans="1:18" s="103" customFormat="1" ht="33.75" customHeight="1" x14ac:dyDescent="0.2">
      <c r="A17" s="105" t="s">
        <v>83</v>
      </c>
      <c r="B17" s="106"/>
      <c r="C17" s="107"/>
      <c r="D17" s="108" t="s">
        <v>82</v>
      </c>
      <c r="E17" s="109">
        <v>4170</v>
      </c>
      <c r="F17" s="109">
        <v>4170</v>
      </c>
      <c r="G17" s="109">
        <v>0</v>
      </c>
      <c r="H17" s="109">
        <v>0</v>
      </c>
      <c r="I17" s="109">
        <v>0</v>
      </c>
      <c r="J17" s="109">
        <v>62314</v>
      </c>
      <c r="K17" s="109">
        <v>62314</v>
      </c>
      <c r="L17" s="109">
        <v>0</v>
      </c>
      <c r="M17" s="109">
        <v>0</v>
      </c>
      <c r="N17" s="109">
        <v>0</v>
      </c>
      <c r="O17" s="109">
        <v>62314</v>
      </c>
      <c r="P17" s="109">
        <f>E17+J17</f>
        <v>66484</v>
      </c>
    </row>
    <row r="18" spans="1:18" ht="42.75" customHeight="1" x14ac:dyDescent="0.2">
      <c r="A18" s="110" t="s">
        <v>84</v>
      </c>
      <c r="B18" s="110" t="s">
        <v>85</v>
      </c>
      <c r="C18" s="111" t="s">
        <v>86</v>
      </c>
      <c r="D18" s="112" t="s">
        <v>87</v>
      </c>
      <c r="E18" s="113">
        <v>-20000</v>
      </c>
      <c r="F18" s="113">
        <v>-20000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f>E18+J18</f>
        <v>-20000</v>
      </c>
    </row>
    <row r="19" spans="1:18" ht="24.75" customHeight="1" x14ac:dyDescent="0.2">
      <c r="A19" s="110" t="s">
        <v>88</v>
      </c>
      <c r="B19" s="110" t="s">
        <v>3</v>
      </c>
      <c r="C19" s="111" t="s">
        <v>89</v>
      </c>
      <c r="D19" s="112" t="s">
        <v>90</v>
      </c>
      <c r="E19" s="113">
        <v>20000</v>
      </c>
      <c r="F19" s="113">
        <v>20000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f>E19+J19</f>
        <v>20000</v>
      </c>
    </row>
    <row r="20" spans="1:18" ht="72" customHeight="1" x14ac:dyDescent="0.2">
      <c r="A20" s="165" t="s">
        <v>4</v>
      </c>
      <c r="B20" s="165" t="s">
        <v>5</v>
      </c>
      <c r="C20" s="166" t="s">
        <v>6</v>
      </c>
      <c r="D20" s="112" t="s">
        <v>91</v>
      </c>
      <c r="E20" s="113">
        <v>4170</v>
      </c>
      <c r="F20" s="113">
        <v>4170</v>
      </c>
      <c r="G20" s="113">
        <f t="shared" ref="G20:O20" si="1">G23+G22</f>
        <v>0</v>
      </c>
      <c r="H20" s="113">
        <f t="shared" si="1"/>
        <v>0</v>
      </c>
      <c r="I20" s="113">
        <f t="shared" si="1"/>
        <v>0</v>
      </c>
      <c r="J20" s="113">
        <v>0</v>
      </c>
      <c r="K20" s="113">
        <v>0</v>
      </c>
      <c r="L20" s="113">
        <f t="shared" si="1"/>
        <v>0</v>
      </c>
      <c r="M20" s="113">
        <f t="shared" si="1"/>
        <v>0</v>
      </c>
      <c r="N20" s="113">
        <f t="shared" si="1"/>
        <v>0</v>
      </c>
      <c r="O20" s="113">
        <f t="shared" si="1"/>
        <v>0</v>
      </c>
      <c r="P20" s="113">
        <v>4172</v>
      </c>
    </row>
    <row r="21" spans="1:18" ht="31.5" customHeight="1" x14ac:dyDescent="0.2">
      <c r="A21" s="165"/>
      <c r="B21" s="165"/>
      <c r="C21" s="166"/>
      <c r="D21" s="114" t="s">
        <v>97</v>
      </c>
      <c r="E21" s="113">
        <v>-20002</v>
      </c>
      <c r="F21" s="113">
        <v>-20002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-20002</v>
      </c>
    </row>
    <row r="22" spans="1:18" ht="27" customHeight="1" x14ac:dyDescent="0.2">
      <c r="A22" s="165"/>
      <c r="B22" s="165"/>
      <c r="C22" s="166"/>
      <c r="D22" s="114" t="s">
        <v>98</v>
      </c>
      <c r="E22" s="113">
        <f>2198</f>
        <v>2198</v>
      </c>
      <c r="F22" s="113">
        <v>2198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f>2198</f>
        <v>2198</v>
      </c>
    </row>
    <row r="23" spans="1:18" ht="111" customHeight="1" x14ac:dyDescent="0.2">
      <c r="A23" s="165"/>
      <c r="B23" s="165"/>
      <c r="C23" s="166"/>
      <c r="D23" s="114" t="s">
        <v>124</v>
      </c>
      <c r="E23" s="113">
        <f>21974</f>
        <v>21974</v>
      </c>
      <c r="F23" s="113">
        <f>21974</f>
        <v>21974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21974</v>
      </c>
      <c r="Q23" s="115"/>
      <c r="R23" s="115"/>
    </row>
    <row r="24" spans="1:18" ht="27" customHeight="1" x14ac:dyDescent="0.2">
      <c r="A24" s="176" t="s">
        <v>92</v>
      </c>
      <c r="B24" s="176" t="s">
        <v>93</v>
      </c>
      <c r="C24" s="173" t="s">
        <v>51</v>
      </c>
      <c r="D24" s="112" t="s">
        <v>94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62314</v>
      </c>
      <c r="K24" s="113">
        <v>62314</v>
      </c>
      <c r="L24" s="113">
        <v>0</v>
      </c>
      <c r="M24" s="113">
        <v>0</v>
      </c>
      <c r="N24" s="113">
        <v>0</v>
      </c>
      <c r="O24" s="113">
        <v>62314</v>
      </c>
      <c r="P24" s="113">
        <f>E24+J24</f>
        <v>62314</v>
      </c>
      <c r="Q24" s="116"/>
      <c r="R24" s="115"/>
    </row>
    <row r="25" spans="1:18" ht="20.25" customHeight="1" x14ac:dyDescent="0.2">
      <c r="A25" s="177"/>
      <c r="B25" s="177"/>
      <c r="C25" s="174"/>
      <c r="D25" s="114" t="s">
        <v>98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17804</v>
      </c>
      <c r="K25" s="113">
        <v>17804</v>
      </c>
      <c r="L25" s="113">
        <v>0</v>
      </c>
      <c r="M25" s="113">
        <v>0</v>
      </c>
      <c r="N25" s="113">
        <v>0</v>
      </c>
      <c r="O25" s="113">
        <v>17804</v>
      </c>
      <c r="P25" s="113">
        <f>17804</f>
        <v>17804</v>
      </c>
      <c r="Q25" s="115"/>
      <c r="R25" s="115"/>
    </row>
    <row r="26" spans="1:18" ht="111.75" customHeight="1" x14ac:dyDescent="0.2">
      <c r="A26" s="178"/>
      <c r="B26" s="178"/>
      <c r="C26" s="175"/>
      <c r="D26" s="114" t="s">
        <v>124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44510</v>
      </c>
      <c r="K26" s="113">
        <v>44510</v>
      </c>
      <c r="L26" s="113">
        <v>0</v>
      </c>
      <c r="M26" s="113">
        <v>0</v>
      </c>
      <c r="N26" s="113">
        <v>0</v>
      </c>
      <c r="O26" s="113">
        <v>44510</v>
      </c>
      <c r="P26" s="113">
        <v>44510</v>
      </c>
      <c r="Q26" s="115"/>
      <c r="R26" s="115"/>
    </row>
    <row r="27" spans="1:18" s="103" customFormat="1" ht="25.5" customHeight="1" x14ac:dyDescent="0.2">
      <c r="A27" s="106" t="s">
        <v>64</v>
      </c>
      <c r="B27" s="105" t="s">
        <v>64</v>
      </c>
      <c r="C27" s="107" t="s">
        <v>64</v>
      </c>
      <c r="D27" s="108" t="s">
        <v>0</v>
      </c>
      <c r="E27" s="109">
        <v>4170</v>
      </c>
      <c r="F27" s="109">
        <v>4170</v>
      </c>
      <c r="G27" s="109">
        <f t="shared" ref="G27:P27" si="2">G24+G20+G19+G18</f>
        <v>0</v>
      </c>
      <c r="H27" s="109">
        <f t="shared" si="2"/>
        <v>0</v>
      </c>
      <c r="I27" s="109">
        <f t="shared" si="2"/>
        <v>0</v>
      </c>
      <c r="J27" s="109">
        <f t="shared" si="2"/>
        <v>62314</v>
      </c>
      <c r="K27" s="109">
        <f t="shared" si="2"/>
        <v>62314</v>
      </c>
      <c r="L27" s="109">
        <f t="shared" si="2"/>
        <v>0</v>
      </c>
      <c r="M27" s="109">
        <f t="shared" si="2"/>
        <v>0</v>
      </c>
      <c r="N27" s="109">
        <f t="shared" si="2"/>
        <v>0</v>
      </c>
      <c r="O27" s="109">
        <f t="shared" si="2"/>
        <v>62314</v>
      </c>
      <c r="P27" s="109">
        <f t="shared" si="2"/>
        <v>66486</v>
      </c>
      <c r="Q27" s="117"/>
      <c r="R27" s="118"/>
    </row>
    <row r="28" spans="1:18" x14ac:dyDescent="0.2">
      <c r="Q28" s="115"/>
      <c r="R28" s="115"/>
    </row>
    <row r="29" spans="1:18" x14ac:dyDescent="0.2">
      <c r="Q29" s="115"/>
      <c r="R29" s="115"/>
    </row>
    <row r="30" spans="1:18" s="103" customFormat="1" x14ac:dyDescent="0.2">
      <c r="B30" s="102" t="s">
        <v>99</v>
      </c>
      <c r="I30" s="102" t="s">
        <v>67</v>
      </c>
    </row>
  </sheetData>
  <mergeCells count="28">
    <mergeCell ref="C24:C26"/>
    <mergeCell ref="B24:B26"/>
    <mergeCell ref="A24:A26"/>
    <mergeCell ref="A20:A23"/>
    <mergeCell ref="B20:B23"/>
    <mergeCell ref="C20:C23"/>
    <mergeCell ref="M9:N9"/>
    <mergeCell ref="O9:O11"/>
    <mergeCell ref="G10:G11"/>
    <mergeCell ref="H10:H11"/>
    <mergeCell ref="M10:M11"/>
    <mergeCell ref="N10:N11"/>
    <mergeCell ref="F9:F11"/>
    <mergeCell ref="G9:H9"/>
    <mergeCell ref="I9:I11"/>
    <mergeCell ref="J9:J11"/>
    <mergeCell ref="K9:K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ageMargins left="0.33" right="0.16" top="0.74803149606299213" bottom="0.36" header="0.31496062992125984" footer="0.31496062992125984"/>
  <pageSetup paperSize="9" scale="5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6" workbookViewId="0">
      <selection activeCell="C26" sqref="C26"/>
    </sheetView>
  </sheetViews>
  <sheetFormatPr defaultRowHeight="12.75" x14ac:dyDescent="0.2"/>
  <cols>
    <col min="2" max="2" width="28" customWidth="1"/>
    <col min="3" max="3" width="15.7109375" customWidth="1"/>
    <col min="4" max="4" width="15" customWidth="1"/>
    <col min="5" max="5" width="12.5703125" customWidth="1"/>
    <col min="6" max="6" width="15.85546875" customWidth="1"/>
  </cols>
  <sheetData>
    <row r="1" spans="1:6" x14ac:dyDescent="0.2">
      <c r="A1" s="127"/>
      <c r="B1" s="127"/>
      <c r="C1" s="127"/>
      <c r="D1" s="127" t="s">
        <v>102</v>
      </c>
      <c r="E1" s="127"/>
      <c r="F1" s="127"/>
    </row>
    <row r="2" spans="1:6" x14ac:dyDescent="0.2">
      <c r="A2" s="127"/>
      <c r="B2" s="127"/>
      <c r="C2" s="127"/>
      <c r="D2" s="127" t="s">
        <v>7</v>
      </c>
      <c r="E2" s="127"/>
      <c r="F2" s="127"/>
    </row>
    <row r="3" spans="1:6" x14ac:dyDescent="0.2">
      <c r="A3" s="127"/>
      <c r="B3" s="127"/>
      <c r="C3" s="127"/>
      <c r="D3" s="127" t="s">
        <v>121</v>
      </c>
      <c r="E3" s="127"/>
      <c r="F3" s="127"/>
    </row>
    <row r="5" spans="1:6" x14ac:dyDescent="0.2">
      <c r="A5" s="170" t="s">
        <v>122</v>
      </c>
      <c r="B5" s="171"/>
      <c r="C5" s="171"/>
      <c r="D5" s="171"/>
      <c r="E5" s="171"/>
      <c r="F5" s="171"/>
    </row>
    <row r="6" spans="1:6" s="127" customFormat="1" x14ac:dyDescent="0.2">
      <c r="A6" s="129"/>
      <c r="B6" s="128"/>
      <c r="C6" s="127" t="s">
        <v>123</v>
      </c>
      <c r="D6" s="128"/>
      <c r="E6" s="128"/>
      <c r="F6" s="128"/>
    </row>
    <row r="7" spans="1:6" ht="11.25" customHeight="1" x14ac:dyDescent="0.2">
      <c r="A7" s="127"/>
      <c r="B7" s="127"/>
      <c r="D7" s="127"/>
      <c r="E7" s="127"/>
      <c r="F7" s="130" t="s">
        <v>55</v>
      </c>
    </row>
    <row r="8" spans="1:6" x14ac:dyDescent="0.2">
      <c r="A8" s="172" t="s">
        <v>56</v>
      </c>
      <c r="B8" s="172" t="s">
        <v>103</v>
      </c>
      <c r="C8" s="172" t="s">
        <v>0</v>
      </c>
      <c r="D8" s="172" t="s">
        <v>1</v>
      </c>
      <c r="E8" s="172" t="s">
        <v>2</v>
      </c>
      <c r="F8" s="172"/>
    </row>
    <row r="9" spans="1:6" x14ac:dyDescent="0.2">
      <c r="A9" s="172"/>
      <c r="B9" s="172"/>
      <c r="C9" s="172"/>
      <c r="D9" s="172"/>
      <c r="E9" s="172" t="s">
        <v>58</v>
      </c>
      <c r="F9" s="172" t="s">
        <v>59</v>
      </c>
    </row>
    <row r="10" spans="1:6" x14ac:dyDescent="0.2">
      <c r="A10" s="172"/>
      <c r="B10" s="172"/>
      <c r="C10" s="172"/>
      <c r="D10" s="172"/>
      <c r="E10" s="172"/>
      <c r="F10" s="172"/>
    </row>
    <row r="11" spans="1:6" x14ac:dyDescent="0.2">
      <c r="A11" s="132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</row>
    <row r="12" spans="1:6" x14ac:dyDescent="0.2">
      <c r="A12" s="167" t="s">
        <v>104</v>
      </c>
      <c r="B12" s="168"/>
      <c r="C12" s="168"/>
      <c r="D12" s="168"/>
      <c r="E12" s="168"/>
      <c r="F12" s="169"/>
    </row>
    <row r="13" spans="1:6" ht="33.75" customHeight="1" x14ac:dyDescent="0.2">
      <c r="A13" s="133">
        <v>200000</v>
      </c>
      <c r="B13" s="134" t="s">
        <v>105</v>
      </c>
      <c r="C13" s="135">
        <v>0</v>
      </c>
      <c r="D13" s="135">
        <v>-112314</v>
      </c>
      <c r="E13" s="135">
        <v>112314</v>
      </c>
      <c r="F13" s="135">
        <v>112314</v>
      </c>
    </row>
    <row r="14" spans="1:6" ht="42.75" customHeight="1" x14ac:dyDescent="0.2">
      <c r="A14" s="133">
        <v>208000</v>
      </c>
      <c r="B14" s="134" t="s">
        <v>106</v>
      </c>
      <c r="C14" s="135">
        <v>0</v>
      </c>
      <c r="D14" s="135">
        <v>-112314</v>
      </c>
      <c r="E14" s="135">
        <v>112314</v>
      </c>
      <c r="F14" s="135">
        <v>112314</v>
      </c>
    </row>
    <row r="15" spans="1:6" ht="51.75" customHeight="1" x14ac:dyDescent="0.2">
      <c r="A15" s="136">
        <v>208400</v>
      </c>
      <c r="B15" s="137" t="s">
        <v>107</v>
      </c>
      <c r="C15" s="138">
        <v>0</v>
      </c>
      <c r="D15" s="138">
        <v>-112314</v>
      </c>
      <c r="E15" s="138">
        <v>112314</v>
      </c>
      <c r="F15" s="138">
        <v>112314</v>
      </c>
    </row>
    <row r="16" spans="1:6" ht="32.25" customHeight="1" x14ac:dyDescent="0.2">
      <c r="A16" s="133">
        <v>600000</v>
      </c>
      <c r="B16" s="134" t="s">
        <v>108</v>
      </c>
      <c r="C16" s="135">
        <v>0</v>
      </c>
      <c r="D16" s="135">
        <v>-112314</v>
      </c>
      <c r="E16" s="135">
        <v>112314</v>
      </c>
      <c r="F16" s="135">
        <v>112314</v>
      </c>
    </row>
    <row r="17" spans="1:6" ht="30.75" customHeight="1" x14ac:dyDescent="0.2">
      <c r="A17" s="133">
        <v>602000</v>
      </c>
      <c r="B17" s="134" t="s">
        <v>109</v>
      </c>
      <c r="C17" s="135">
        <v>0</v>
      </c>
      <c r="D17" s="135">
        <v>-112314</v>
      </c>
      <c r="E17" s="135">
        <v>112314</v>
      </c>
      <c r="F17" s="135">
        <v>112314</v>
      </c>
    </row>
    <row r="18" spans="1:6" ht="57.75" customHeight="1" x14ac:dyDescent="0.2">
      <c r="A18" s="136">
        <v>602400</v>
      </c>
      <c r="B18" s="137" t="s">
        <v>107</v>
      </c>
      <c r="C18" s="138">
        <v>0</v>
      </c>
      <c r="D18" s="138">
        <v>-112314</v>
      </c>
      <c r="E18" s="138">
        <v>112314</v>
      </c>
      <c r="F18" s="138">
        <v>112314</v>
      </c>
    </row>
    <row r="19" spans="1:6" ht="25.5" customHeight="1" x14ac:dyDescent="0.2">
      <c r="A19" s="139" t="s">
        <v>64</v>
      </c>
      <c r="B19" s="134" t="s">
        <v>110</v>
      </c>
      <c r="C19" s="135">
        <v>0</v>
      </c>
      <c r="D19" s="135">
        <v>-112314</v>
      </c>
      <c r="E19" s="135">
        <v>112314</v>
      </c>
      <c r="F19" s="135">
        <v>112314</v>
      </c>
    </row>
    <row r="22" spans="1:6" x14ac:dyDescent="0.2">
      <c r="A22" s="127"/>
      <c r="B22" s="131" t="s">
        <v>66</v>
      </c>
      <c r="C22" s="127"/>
      <c r="D22" s="127"/>
      <c r="E22" s="131" t="s">
        <v>67</v>
      </c>
      <c r="F22" s="127"/>
    </row>
  </sheetData>
  <mergeCells count="9">
    <mergeCell ref="A12:F1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додаток 4</vt:lpstr>
      <vt:lpstr>Додаток5</vt:lpstr>
      <vt:lpstr>додаток 1</vt:lpstr>
      <vt:lpstr>додаток 3 </vt:lpstr>
      <vt:lpstr>додаток 2</vt:lpstr>
      <vt:lpstr>'додаток 1'!Область_печати</vt:lpstr>
      <vt:lpstr>'додаток 3 '!Область_печати</vt:lpstr>
      <vt:lpstr>'додаток 4'!Область_печати</vt:lpstr>
      <vt:lpstr>Додаток5!Область_печати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2019-06-14T07:38:32Z</cp:lastPrinted>
  <dcterms:created xsi:type="dcterms:W3CDTF">2019-02-12T06:39:49Z</dcterms:created>
  <dcterms:modified xsi:type="dcterms:W3CDTF">2019-06-14T07:51:01Z</dcterms:modified>
</cp:coreProperties>
</file>