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5" windowWidth="19155" windowHeight="8655" activeTab="2"/>
  </bookViews>
  <sheets>
    <sheet name="Додаток 1" sheetId="1" r:id="rId1"/>
    <sheet name="Додаток 2" sheetId="9" r:id="rId2"/>
    <sheet name="Додаток3" sheetId="2" r:id="rId3"/>
    <sheet name="Додаток 4" sheetId="5" r:id="rId4"/>
    <sheet name="Додаток 5" sheetId="7" r:id="rId5"/>
    <sheet name="Додаток 6" sheetId="8" r:id="rId6"/>
  </sheets>
  <definedNames>
    <definedName name="_xlnm.Print_Area" localSheetId="3">'Додаток 4'!$A$1:$F$15</definedName>
    <definedName name="_xlnm.Print_Area" localSheetId="5">'Додаток 6'!$A$1:$L$38</definedName>
  </definedNames>
  <calcPr calcId="144525"/>
</workbook>
</file>

<file path=xl/calcChain.xml><?xml version="1.0" encoding="utf-8"?>
<calcChain xmlns="http://schemas.openxmlformats.org/spreadsheetml/2006/main">
  <c r="K32" i="8" l="1"/>
  <c r="A32" i="8"/>
  <c r="A33" i="8" s="1"/>
  <c r="A34" i="8" s="1"/>
  <c r="A35" i="8" s="1"/>
  <c r="P36" i="2" l="1"/>
  <c r="J36" i="8" l="1"/>
  <c r="H36" i="8"/>
  <c r="K24" i="8"/>
  <c r="K35" i="8"/>
  <c r="K23" i="8"/>
  <c r="K31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K20" i="8"/>
  <c r="K21" i="8"/>
  <c r="K29" i="8"/>
  <c r="K25" i="8"/>
  <c r="K26" i="8"/>
  <c r="K13" i="8"/>
  <c r="K14" i="8"/>
  <c r="K16" i="8"/>
  <c r="K17" i="8"/>
  <c r="K28" i="8"/>
  <c r="K22" i="8"/>
  <c r="K27" i="8"/>
  <c r="K15" i="8"/>
  <c r="K18" i="8"/>
  <c r="K33" i="8"/>
  <c r="K34" i="8"/>
  <c r="K30" i="8"/>
  <c r="I19" i="8"/>
  <c r="I36" i="8"/>
  <c r="K19" i="8"/>
  <c r="E14" i="5"/>
  <c r="D14" i="5"/>
  <c r="I16" i="7"/>
  <c r="F13" i="5"/>
  <c r="F14" i="5"/>
  <c r="C31" i="9"/>
  <c r="C30" i="9"/>
  <c r="C29" i="9"/>
  <c r="C28" i="9"/>
  <c r="C27" i="9"/>
  <c r="C26" i="9"/>
  <c r="C24" i="9"/>
  <c r="C23" i="9"/>
  <c r="C22" i="9"/>
  <c r="C21" i="9"/>
  <c r="C20" i="9"/>
  <c r="C19" i="9"/>
  <c r="C18" i="9"/>
  <c r="C17" i="9"/>
  <c r="C16" i="9"/>
  <c r="C15" i="9"/>
  <c r="C14" i="9"/>
  <c r="C13" i="9"/>
  <c r="K36" i="8" l="1"/>
</calcChain>
</file>

<file path=xl/sharedStrings.xml><?xml version="1.0" encoding="utf-8"?>
<sst xmlns="http://schemas.openxmlformats.org/spreadsheetml/2006/main" count="494" uniqueCount="299">
  <si>
    <t>Додаток 1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</si>
  <si>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</si>
  <si>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</si>
  <si>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</si>
  <si>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</si>
  <si>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</si>
  <si>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</si>
  <si>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</si>
  <si>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</si>
  <si>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</si>
  <si>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</si>
  <si>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</si>
  <si>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</si>
  <si>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</si>
  <si>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</si>
  <si>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</si>
  <si>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</si>
  <si>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</si>
  <si>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</si>
  <si>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</si>
  <si>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</si>
  <si>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</si>
  <si>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</si>
  <si>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</si>
  <si>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</si>
  <si>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</si>
  <si>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</si>
  <si>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</si>
  <si>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</si>
  <si>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</si>
  <si>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</si>
  <si>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</si>
  <si>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</si>
  <si>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</si>
  <si>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</si>
  <si>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</si>
  <si>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</si>
  <si>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</si>
  <si>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</si>
  <si>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</si>
  <si>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</si>
  <si>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</si>
  <si>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</si>
  <si>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</si>
  <si>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</si>
  <si>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</si>
  <si>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X</t>
  </si>
  <si>
    <t>до рішення Великосеверинівської сільської ради</t>
  </si>
  <si>
    <t>РОЗПОДІЛ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</si>
  <si>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</si>
  <si>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</si>
  <si>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</si>
  <si>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</si>
  <si>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</si>
  <si>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</si>
  <si>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</si>
  <si>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</si>
  <si>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</si>
  <si>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</si>
  <si>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Великосеверинівська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</si>
  <si>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</si>
  <si>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</si>
  <si>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</si>
  <si>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</si>
  <si>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</si>
  <si>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</si>
  <si>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</si>
  <si>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</si>
  <si>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3242</t>
  </si>
  <si>
    <t>1090</t>
  </si>
  <si>
    <t>0116030</t>
  </si>
  <si>
    <t>6030</t>
  </si>
  <si>
    <t>0620</t>
  </si>
  <si>
    <t>Організація благоустрою населених пунктів</t>
  </si>
  <si>
    <t>7413</t>
  </si>
  <si>
    <t>0451</t>
  </si>
  <si>
    <t>Інші заходи у сфері автотранспорту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</si>
  <si>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</si>
  <si>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</si>
  <si>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</si>
  <si>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0320</t>
  </si>
  <si>
    <t>Заходи із запобігання та ліквідації надзвичайних ситуацій та наслідків стихійного лиха</t>
  </si>
  <si>
    <t>0180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</si>
  <si>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</si>
  <si>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</si>
  <si>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</si>
  <si>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</si>
  <si>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0119760</t>
  </si>
  <si>
    <t>9760</t>
  </si>
  <si>
    <t>Субвенція з місцевого бюджету на реалізацію проектів співробітництва між територіальними громадами</t>
  </si>
  <si>
    <t>0600000</t>
  </si>
  <si>
    <t>Відділ освіти, молоді та спорту, культури та туризму Великосеверинівської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</si>
  <si>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</si>
  <si>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</si>
  <si>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</si>
  <si>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</si>
  <si>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</si>
  <si>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</si>
  <si>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</si>
  <si>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</si>
  <si>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</si>
  <si>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</si>
  <si>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</si>
  <si>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</si>
  <si>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</si>
  <si>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</si>
  <si>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1162</t>
  </si>
  <si>
    <t>0990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</si>
  <si>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</si>
  <si>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</si>
  <si>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</si>
  <si>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</si>
  <si>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</si>
  <si>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</si>
  <si>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</si>
  <si>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</si>
  <si>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</si>
  <si>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Найменування місцевої (регіональної) програми</t>
  </si>
  <si>
    <t>"Програма реформування і розвитку житлово-комунального господарства по Великосеверинівській сільській раді на 2018 - 2020 роки"</t>
  </si>
  <si>
    <t>Програма поховання невідомих та безрідних громадян на 2018-2023 роки"</t>
  </si>
  <si>
    <t>Код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</si>
  <si>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(код ТПКВКМБ 9130)</t>
  </si>
  <si>
    <t>Субвенція загального фонду на:</t>
  </si>
  <si>
    <t>Бюджет Соколівської об'єднаної територіальної громади</t>
  </si>
  <si>
    <t>Секретар сільської ради</t>
  </si>
  <si>
    <t>Ганна КОЛОМІЄЦЬ</t>
  </si>
  <si>
    <t>ДОХОДИ_x000D_
місцевого бюджету на 2020 рік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</si>
  <si>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</si>
  <si>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</si>
  <si>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</si>
  <si>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</si>
  <si>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</si>
  <si>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</si>
  <si>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</si>
  <si>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</si>
  <si>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</si>
  <si>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</si>
  <si>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</si>
  <si>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</si>
  <si>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</si>
  <si>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</si>
  <si>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</si>
  <si>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</si>
  <si>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</si>
  <si>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</si>
  <si>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</si>
  <si>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</si>
  <si>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</si>
  <si>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</si>
  <si>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</si>
  <si>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</si>
  <si>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</si>
  <si>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</si>
  <si>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Державне мито, не віднесене до інших категорій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</si>
  <si>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</si>
  <si>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</si>
  <si>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</si>
  <si>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</si>
  <si>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</si>
  <si>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</si>
  <si>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видатків місцевого бюджету на 2020 рік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</si>
  <si>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</si>
  <si>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0118340</t>
  </si>
  <si>
    <t>0540</t>
  </si>
  <si>
    <t>8340</t>
  </si>
  <si>
    <t>Природоохоронні заходи за рахунок цільових фондів</t>
  </si>
  <si>
    <t>Міжбюджетні трансферти на 2020 рік</t>
  </si>
  <si>
    <t>18.12.2018р. №642</t>
  </si>
  <si>
    <t>5011</t>
  </si>
  <si>
    <t>0810</t>
  </si>
  <si>
    <t>Проведення навчально-тренувальних зборів і змагань з олімпійських видів спорту</t>
  </si>
  <si>
    <t>Членські внески до асоціацій органів місцевого самоврядування</t>
  </si>
  <si>
    <t>08.02.2019р. №705</t>
  </si>
  <si>
    <t>16.04.2019р. №764</t>
  </si>
  <si>
    <t>22.12.2017р. №290</t>
  </si>
  <si>
    <t>27.10.2017р. №187</t>
  </si>
  <si>
    <t>22.12.2017р. №285</t>
  </si>
  <si>
    <t>0110180</t>
  </si>
  <si>
    <t>0133</t>
  </si>
  <si>
    <t>Інша діяльність у сфері державного управління</t>
  </si>
  <si>
    <t>0113033</t>
  </si>
  <si>
    <t>0113242</t>
  </si>
  <si>
    <t>Інші заходи у сфері соціального захисту і соціального забезпечення</t>
  </si>
  <si>
    <t>0117130</t>
  </si>
  <si>
    <t>0421</t>
  </si>
  <si>
    <t>7130</t>
  </si>
  <si>
    <t>Здійснення заходів із землеустрою</t>
  </si>
  <si>
    <t>0117413</t>
  </si>
  <si>
    <t>0117461</t>
  </si>
  <si>
    <t>0117680</t>
  </si>
  <si>
    <t>0490</t>
  </si>
  <si>
    <t>7680</t>
  </si>
  <si>
    <t>0118110</t>
  </si>
  <si>
    <t>8110</t>
  </si>
  <si>
    <t>0119770</t>
  </si>
  <si>
    <t>9770</t>
  </si>
  <si>
    <t>Інші субвенції з місцевого бюджету</t>
  </si>
  <si>
    <t>0610180</t>
  </si>
  <si>
    <t>0611162</t>
  </si>
  <si>
    <t>0615011</t>
  </si>
  <si>
    <t>Додаток 5</t>
  </si>
  <si>
    <t>Ганна Коломієць</t>
  </si>
  <si>
    <t>(код бюджету)</t>
  </si>
  <si>
    <t>від 21  грудня 2019р. №1200</t>
  </si>
  <si>
    <t>"Про бюджет Великосеверинівської сільської об’єднаної територіальної громади на 2020 рік"</t>
  </si>
  <si>
    <t>Додаток 3</t>
  </si>
  <si>
    <t>Додаток 4</t>
  </si>
  <si>
    <t>Код Функціона-льної класифікації видатків та креди-тування бюджету</t>
  </si>
  <si>
    <t>Найменування головного розпорядника коштів обласного бюджету,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</si>
  <si>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об’єкта відповідно до проектно-кошторисної документації</t>
  </si>
  <si>
    <t>Загальна тривалість будівництва (рік початку і завершення)</t>
  </si>
  <si>
    <t>Загальна вартість будівництва, гривень</t>
  </si>
  <si>
    <t xml:space="preserve"> Рівень виконання робіт на початок бюджетного періоду, %</t>
  </si>
  <si>
    <t>Обсяг видатків бюджету розвитку, гривень</t>
  </si>
  <si>
    <t>Рівень готовності об’єкта на кінець бюджетного періоду, %</t>
  </si>
  <si>
    <t xml:space="preserve">ПЕРЕЛІК </t>
  </si>
  <si>
    <t>об'єктів, фінансування яких здійснюється у 2020 році за рахунок коштів бюджету розвитку</t>
  </si>
  <si>
    <t>2020</t>
  </si>
  <si>
    <t>Х</t>
  </si>
  <si>
    <t>(гривень)</t>
  </si>
  <si>
    <t xml:space="preserve">УСЬОГО ДОХОДІВ   </t>
  </si>
  <si>
    <t>Найменування бюджету - одержувача/надавача міжбюджетного трансферту</t>
  </si>
  <si>
    <t>КТПКВ 9410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</si>
  <si>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</si>
  <si>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КТПКВ 9770</t>
  </si>
  <si>
    <t>КТПКВ 9760</t>
  </si>
  <si>
    <t xml:space="preserve">Субвенція з місцевого бюджету на реалізацію проектів співробітництва між територіальними громадами </t>
  </si>
  <si>
    <t>Інші субвенції  для КНП "Центр первинної медико-санітарної допомоги Кропивницького району (на відшкодування коштів апетечним закладам вартості  медикаментів, відущених безкоштовно за пільговими  рецептами 10000грн.,  оплату послуг з інтернету 10000 грн.); управління соціального захисту населення Кіровоградської РДА для виплати компенсацій фізичним особам, які надають соціальні послуги 7800 грн.  пільговий зв'язок - 7000грн.; програма запобігання  контролю епізоотичної та епідемічної ситуації у Великосеверинівській ОТГ на 2020 рік 10000грн.)</t>
  </si>
  <si>
    <t xml:space="preserve">УСЬОГО: </t>
  </si>
  <si>
    <t>№ 
з/п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</si>
  <si>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</si>
  <si>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 </t>
  </si>
  <si>
    <t xml:space="preserve">Назва програми, головного розпорядника коштів, відповідального виконавця та напрямку видатків </t>
  </si>
  <si>
    <t xml:space="preserve">УСЬОГО видатків </t>
  </si>
  <si>
    <t xml:space="preserve">Передбачено у видатка на 2020р. </t>
  </si>
  <si>
    <t>Дата та № рішення сільської  ради про затвердження програми</t>
  </si>
  <si>
    <t>08.02.2019р. № 698</t>
  </si>
  <si>
    <t xml:space="preserve">Про затвердження Комплексної програми  підтримки учасників АТО та ООС, членів їх сімей — мешканців Великосеверинівської сільської ради на 2020 - 2023 роки
</t>
  </si>
  <si>
    <t xml:space="preserve"> Програма «Сільський автобус» на території Великосеверинівської об’єднаної територіальної громади
на 2020-2022 роки
</t>
  </si>
  <si>
    <t xml:space="preserve">Програма розвитку вулично-дорожньої мережі, утримання автомобільних доріг та забезпечення безпеки руху на автомобільних дорогах та вулицях Великосеверинівської сільської ради на 2018-2020 роки </t>
  </si>
  <si>
    <t>Програма «Турбота» по поліпшенню соціального захисту громадян на 2019-2021 роки</t>
  </si>
  <si>
    <t>21.12.2019р. №1206</t>
  </si>
  <si>
    <t>21.12.2019р. №1214</t>
  </si>
  <si>
    <t>02.09.2018р. № 334</t>
  </si>
  <si>
    <t>Програма цивільного захисту Великосеверинівської сільської ради  на 2018-2020 роки</t>
  </si>
  <si>
    <t>Програма громадський бюджет Великосеверинівської сільської ради на 2018 2020 роки</t>
  </si>
  <si>
    <t>Програма "Шкільний автобус" на території Великосеверинівської сільської ради на 2020-2022 роки</t>
  </si>
  <si>
    <t>18.12.2018р. №640 внесено змни 21.12.2019р. №1210</t>
  </si>
  <si>
    <t>11.07.2017р. №97 внесено зміни: 22.12.2017р. №289, 18.12.2018р. №289</t>
  </si>
  <si>
    <t>11.07.2017р. №97 внесено зміни 18.12.2018р. №638, 08.08.2019р. №697</t>
  </si>
  <si>
    <t>18.12.2018р. №641 внесено зміни: 21.12.2019р. № 1208</t>
  </si>
  <si>
    <t>18.12.2018р. №643 внесено зміни 21.12.2019р. №1212</t>
  </si>
  <si>
    <t>Програма розвитку фізичної культури і спорту на території Великосеверинівської сільської ради на 2020рік</t>
  </si>
  <si>
    <t>Програма розвитку транспортного сполучення Великосеверинівської об'єднаної територіальної громади на 2020-2021 рік</t>
  </si>
  <si>
    <t>Програма розвитку земельних відносин на території Великосеверинівської сільської ради  на  2018 – 2022 роки</t>
  </si>
  <si>
    <t>09.02.2018р. №337 внесено зміни: 21.12.2019р. 1236</t>
  </si>
  <si>
    <t>Програма національно-патріотичного виховання дітей та молоді Великосеверинівської сільської ради на 2018-2020 роки</t>
  </si>
  <si>
    <t>Програма виконання заходів з призову громадян на військову службу та мобілізаційної підготовки на території Великосеверинівської об’єднаної територіальної громади на 2020-2022 роки</t>
  </si>
  <si>
    <t>18.12.2018р. №644 внесено зміни: 21.12.2019р. №1204</t>
  </si>
  <si>
    <t>04.10.2018р. №1074 внесено зміни:04.10.2019р. №1074, 21.12.2019р. №1209</t>
  </si>
  <si>
    <t>Програма проведення заходів, направлених на запобігання, ліквідацію африканської чуми свиней, забезпечення контролю епізоотичної та епідемічної ситуації у Великосеверинівській ОТГ на 2020-2022 роки</t>
  </si>
  <si>
    <t>Програма підтримки закладів охорони здоров’я, які знаходяться на території Великосеверинівської сільської ради на 2019-2020 роки</t>
  </si>
  <si>
    <t>22.12.2017р. № 283 внесено зміни 18.12.2018р. №649, 21.12.2019р.№1203</t>
  </si>
  <si>
    <t>Програма економічного і соціального розвитку Великосеверинівської сільської ради на 2020 рік</t>
  </si>
  <si>
    <t>Програма управління майном комунальної форми власності Великосеверинівської сільської ради на 2019-2023 роки</t>
  </si>
  <si>
    <t>Перелік місцевих програм, які фінансуватимуться за рахунок бюджету об’єднаної  територіальної громади на 2020 рік</t>
  </si>
  <si>
    <t>УСЬОГО</t>
  </si>
  <si>
    <t>х</t>
  </si>
  <si>
    <t>09.02.2018р. №338</t>
  </si>
  <si>
    <t>Програма відшкодування компенсації за перевезення  окремих пільгових  категорій громадян 2019-2021</t>
  </si>
  <si>
    <t>Програма сприяння розвитку громадянського суспільства, відзначення державних та інших свят, пам'ятних дат і подій на території Великосеверинівської сільської ради у 2018-2021 роках</t>
  </si>
  <si>
    <t>Додаток 6</t>
  </si>
  <si>
    <t>Додаток 2</t>
  </si>
  <si>
    <t>ФІНАНСУВАННЯ_x000D_
місцевого бюджету на 2020 рік</t>
  </si>
  <si>
    <t>11507000000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</si>
  <si>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</si>
  <si>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</si>
  <si>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</si>
  <si>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</si>
  <si>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</si>
  <si>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</si>
  <si>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</si>
  <si>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</si>
  <si>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</si>
  <si>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</si>
  <si>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</si>
  <si>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</si>
  <si>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</si>
  <si>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</si>
  <si>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</si>
  <si>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</si>
  <si>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 xml:space="preserve">в тому числі субвенція з обласного бюджету місцевим бюджетам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</si>
  <si>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Бюджет Кропивницького району 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</si>
  <si>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</si>
  <si>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'Надання позашкільної освіти закладами позашкільної освіти, заходи із позашкільної роботи з дітьми</t>
  </si>
  <si>
    <t>Комплексна програма охорони навколишнього природного середовища в Великосеверинівській сільській раді на 2019 – 2020 роки</t>
  </si>
  <si>
    <t>16.04.2019р. № 766</t>
  </si>
  <si>
    <t>Придбання спеціальних засобів корекції психофізичного розвитку для осіб з особливими освітніми потребами</t>
  </si>
  <si>
    <t>70619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</si>
</sst>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 CYR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63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sz val="13"/>
      <color indexed="8"/>
      <name val="Calibri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Alignment="1" applyProtection="1">
      <alignment vertical="top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justify" vertical="center" wrapText="1" readingOrder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wrapText="1"/>
    </xf>
    <xf numFmtId="0" fontId="1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>
      <alignment horizontal="center" vertical="top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2" borderId="2" xfId="4" applyFont="1" applyFill="1" applyBorder="1" applyAlignment="1">
      <alignment horizontal="center" vertical="center" wrapText="1"/>
    </xf>
    <xf numFmtId="0" fontId="16" fillId="2" borderId="0" xfId="4" applyFont="1" applyFill="1"/>
    <xf numFmtId="0" fontId="15" fillId="0" borderId="0" xfId="0" applyFont="1" applyFill="1" applyAlignment="1">
      <alignment horizontal="center"/>
    </xf>
    <xf numFmtId="0" fontId="16" fillId="2" borderId="0" xfId="4" applyFont="1" applyFill="1" applyAlignment="1">
      <alignment horizontal="center"/>
    </xf>
    <xf numFmtId="0" fontId="18" fillId="0" borderId="0" xfId="0" applyFont="1"/>
    <xf numFmtId="0" fontId="21" fillId="2" borderId="2" xfId="4" applyFont="1" applyFill="1" applyBorder="1" applyAlignment="1">
      <alignment horizontal="center" vertical="center"/>
    </xf>
    <xf numFmtId="0" fontId="21" fillId="2" borderId="2" xfId="4" applyFont="1" applyFill="1" applyBorder="1" applyAlignment="1">
      <alignment vertical="center" wrapText="1"/>
    </xf>
    <xf numFmtId="2" fontId="21" fillId="2" borderId="2" xfId="4" applyNumberFormat="1" applyFont="1" applyFill="1" applyBorder="1" applyAlignment="1">
      <alignment horizontal="center" vertical="center"/>
    </xf>
    <xf numFmtId="0" fontId="22" fillId="0" borderId="0" xfId="0" applyFont="1"/>
    <xf numFmtId="0" fontId="23" fillId="2" borderId="2" xfId="4" applyFont="1" applyFill="1" applyBorder="1" applyAlignment="1">
      <alignment horizontal="center" vertical="center"/>
    </xf>
    <xf numFmtId="0" fontId="23" fillId="2" borderId="2" xfId="4" applyFont="1" applyFill="1" applyBorder="1" applyAlignment="1">
      <alignment vertical="center" wrapText="1"/>
    </xf>
    <xf numFmtId="2" fontId="23" fillId="2" borderId="2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6" fillId="0" borderId="0" xfId="0" applyFont="1" applyAlignment="1">
      <alignment horizont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2" borderId="2" xfId="5" applyFont="1" applyFill="1" applyBorder="1" applyAlignment="1">
      <alignment horizontal="center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0" fontId="1" fillId="2" borderId="2" xfId="5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/>
    </xf>
    <xf numFmtId="0" fontId="23" fillId="2" borderId="2" xfId="5" applyFont="1" applyFill="1" applyBorder="1" applyAlignment="1">
      <alignment horizontal="center" vertical="center" wrapText="1"/>
    </xf>
    <xf numFmtId="0" fontId="23" fillId="2" borderId="0" xfId="5" applyFont="1" applyFill="1"/>
    <xf numFmtId="0" fontId="21" fillId="2" borderId="0" xfId="5" applyFont="1" applyFill="1" applyAlignment="1">
      <alignment horizontal="left"/>
    </xf>
    <xf numFmtId="0" fontId="23" fillId="2" borderId="2" xfId="5" quotePrefix="1" applyFont="1" applyFill="1" applyBorder="1" applyAlignment="1">
      <alignment horizontal="center" vertical="center" wrapText="1"/>
    </xf>
    <xf numFmtId="2" fontId="23" fillId="2" borderId="2" xfId="5" quotePrefix="1" applyNumberFormat="1" applyFont="1" applyFill="1" applyBorder="1" applyAlignment="1">
      <alignment horizontal="center" vertical="center" wrapText="1"/>
    </xf>
    <xf numFmtId="2" fontId="23" fillId="2" borderId="2" xfId="5" quotePrefix="1" applyNumberFormat="1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2" fontId="4" fillId="2" borderId="2" xfId="5" applyNumberFormat="1" applyFont="1" applyFill="1" applyBorder="1" applyAlignment="1">
      <alignment horizontal="center" vertical="center" wrapText="1"/>
    </xf>
    <xf numFmtId="2" fontId="4" fillId="2" borderId="2" xfId="5" applyNumberFormat="1" applyFont="1" applyFill="1" applyBorder="1" applyAlignment="1">
      <alignment vertical="center" wrapText="1"/>
    </xf>
    <xf numFmtId="0" fontId="23" fillId="0" borderId="0" xfId="4" applyFont="1" applyAlignment="1">
      <alignment horizontal="center"/>
    </xf>
    <xf numFmtId="0" fontId="21" fillId="0" borderId="0" xfId="4" applyFont="1" applyAlignment="1">
      <alignment horizontal="left"/>
    </xf>
    <xf numFmtId="0" fontId="23" fillId="0" borderId="0" xfId="4" applyFont="1" applyFill="1" applyAlignment="1">
      <alignment horizontal="center"/>
    </xf>
    <xf numFmtId="0" fontId="21" fillId="0" borderId="0" xfId="4" applyFont="1" applyAlignment="1">
      <alignment horizontal="center"/>
    </xf>
    <xf numFmtId="4" fontId="4" fillId="2" borderId="2" xfId="5" applyNumberFormat="1" applyFont="1" applyFill="1" applyBorder="1" applyAlignment="1">
      <alignment horizontal="center" vertical="center" wrapText="1"/>
    </xf>
    <xf numFmtId="0" fontId="23" fillId="2" borderId="0" xfId="5" applyFont="1" applyFill="1" applyAlignment="1">
      <alignment horizontal="center"/>
    </xf>
    <xf numFmtId="0" fontId="21" fillId="2" borderId="0" xfId="5" applyFont="1" applyFill="1" applyAlignment="1">
      <alignment horizontal="center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8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 readingOrder="1"/>
    </xf>
    <xf numFmtId="0" fontId="0" fillId="0" borderId="0" xfId="0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49" fontId="1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" quotePrefix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2" fontId="5" fillId="0" borderId="2" xfId="5" applyNumberFormat="1" applyFont="1" applyFill="1" applyBorder="1" applyAlignment="1">
      <alignment horizontal="center" vertical="center" wrapText="1"/>
    </xf>
    <xf numFmtId="2" fontId="5" fillId="0" borderId="2" xfId="5" quotePrefix="1" applyNumberFormat="1" applyFont="1" applyFill="1" applyBorder="1" applyAlignment="1">
      <alignment vertical="center" wrapText="1"/>
    </xf>
    <xf numFmtId="0" fontId="1" fillId="0" borderId="3" xfId="5" quotePrefix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" fillId="0" borderId="0" xfId="0" applyFont="1" applyFill="1" applyBorder="1"/>
    <xf numFmtId="1" fontId="5" fillId="0" borderId="2" xfId="0" applyNumberFormat="1" applyFont="1" applyFill="1" applyBorder="1" applyAlignment="1">
      <alignment horizontal="center" vertical="center" wrapText="1" readingOrder="1"/>
    </xf>
    <xf numFmtId="3" fontId="5" fillId="0" borderId="2" xfId="0" applyNumberFormat="1" applyFont="1" applyFill="1" applyBorder="1" applyAlignment="1">
      <alignment horizontal="center" vertical="center" wrapText="1" readingOrder="1"/>
    </xf>
    <xf numFmtId="49" fontId="13" fillId="0" borderId="2" xfId="0" applyNumberFormat="1" applyFont="1" applyFill="1" applyBorder="1" applyAlignment="1">
      <alignment horizontal="center" vertical="center" wrapText="1"/>
    </xf>
    <xf numFmtId="0" fontId="21" fillId="0" borderId="2" xfId="5" quotePrefix="1" applyFont="1" applyFill="1" applyBorder="1" applyAlignment="1">
      <alignment horizontal="center" vertical="center" wrapText="1" readingOrder="1"/>
    </xf>
    <xf numFmtId="49" fontId="5" fillId="0" borderId="2" xfId="0" applyNumberFormat="1" applyFont="1" applyFill="1" applyBorder="1" applyAlignment="1">
      <alignment horizontal="center" vertical="center" wrapText="1" readingOrder="1"/>
    </xf>
    <xf numFmtId="164" fontId="30" fillId="0" borderId="5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center" wrapText="1" readingOrder="1"/>
    </xf>
    <xf numFmtId="0" fontId="13" fillId="0" borderId="0" xfId="0" applyFont="1" applyFill="1" applyAlignment="1">
      <alignment horizontal="center" vertical="center" wrapText="1" readingOrder="1"/>
    </xf>
    <xf numFmtId="0" fontId="20" fillId="0" borderId="0" xfId="0" applyFont="1" applyBorder="1"/>
    <xf numFmtId="0" fontId="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3" fontId="7" fillId="0" borderId="6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7" fillId="2" borderId="2" xfId="3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7" fillId="2" borderId="2" xfId="5" quotePrefix="1" applyFont="1" applyFill="1" applyBorder="1" applyAlignment="1">
      <alignment horizontal="center" vertical="center" wrapText="1"/>
    </xf>
    <xf numFmtId="2" fontId="7" fillId="2" borderId="2" xfId="5" quotePrefix="1" applyNumberFormat="1" applyFont="1" applyFill="1" applyBorder="1" applyAlignment="1">
      <alignment horizontal="center" vertical="center" wrapText="1"/>
    </xf>
    <xf numFmtId="2" fontId="7" fillId="2" borderId="2" xfId="5" quotePrefix="1" applyNumberFormat="1" applyFont="1" applyFill="1" applyBorder="1" applyAlignment="1">
      <alignment vertical="center" wrapText="1"/>
    </xf>
    <xf numFmtId="2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7" fillId="0" borderId="2" xfId="0" quotePrefix="1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7" fillId="0" borderId="0" xfId="0" applyNumberFormat="1" applyFont="1" applyFill="1" applyAlignment="1" applyProtection="1">
      <alignment horizontal="left" vertical="top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horizontal="center" vertical="center" wrapText="1" readingOrder="1"/>
    </xf>
    <xf numFmtId="0" fontId="7" fillId="0" borderId="0" xfId="0" applyNumberFormat="1" applyFont="1" applyFill="1" applyAlignment="1" applyProtection="1">
      <alignment horizontal="center" vertical="center" wrapText="1" readingOrder="1"/>
    </xf>
    <xf numFmtId="3" fontId="7" fillId="0" borderId="0" xfId="0" applyNumberFormat="1" applyFont="1" applyFill="1" applyAlignment="1" applyProtection="1">
      <alignment horizontal="center" vertical="center" wrapText="1" readingOrder="1"/>
    </xf>
    <xf numFmtId="0" fontId="7" fillId="0" borderId="0" xfId="0" applyNumberFormat="1" applyFont="1" applyFill="1" applyAlignment="1" applyProtection="1"/>
    <xf numFmtId="3" fontId="4" fillId="0" borderId="0" xfId="0" applyNumberFormat="1" applyFont="1" applyFill="1" applyAlignment="1" applyProtection="1">
      <alignment horizontal="center" vertical="top"/>
    </xf>
    <xf numFmtId="3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 vertical="top"/>
    </xf>
    <xf numFmtId="3" fontId="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 vertical="center" wrapText="1" readingOrder="1"/>
    </xf>
    <xf numFmtId="2" fontId="7" fillId="0" borderId="2" xfId="0" quotePrefix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Border="1" applyAlignment="1" applyProtection="1"/>
    <xf numFmtId="3" fontId="4" fillId="0" borderId="0" xfId="0" applyNumberFormat="1" applyFont="1" applyFill="1" applyAlignment="1" applyProtection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 applyProtection="1">
      <alignment horizontal="left" vertical="top"/>
    </xf>
    <xf numFmtId="1" fontId="4" fillId="0" borderId="0" xfId="0" applyNumberFormat="1" applyFont="1" applyFill="1" applyAlignment="1">
      <alignment horizontal="center" wrapText="1"/>
    </xf>
    <xf numFmtId="1" fontId="4" fillId="0" borderId="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 readingOrder="1"/>
    </xf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 applyProtection="1">
      <alignment horizontal="center"/>
    </xf>
    <xf numFmtId="1" fontId="7" fillId="0" borderId="0" xfId="0" applyNumberFormat="1" applyFont="1" applyFill="1"/>
    <xf numFmtId="0" fontId="7" fillId="2" borderId="2" xfId="3" applyFont="1" applyFill="1" applyBorder="1" applyAlignment="1">
      <alignment horizontal="center" vertical="center" wrapText="1"/>
    </xf>
    <xf numFmtId="0" fontId="32" fillId="0" borderId="0" xfId="0" applyFont="1" applyFill="1"/>
    <xf numFmtId="0" fontId="31" fillId="0" borderId="0" xfId="0" applyFont="1" applyFill="1"/>
    <xf numFmtId="0" fontId="4" fillId="2" borderId="6" xfId="3" applyFont="1" applyFill="1" applyBorder="1" applyAlignment="1">
      <alignment horizontal="center" vertical="center" wrapText="1" readingOrder="1"/>
    </xf>
    <xf numFmtId="0" fontId="4" fillId="2" borderId="7" xfId="3" applyFont="1" applyFill="1" applyBorder="1" applyAlignment="1">
      <alignment horizontal="center" vertical="center" wrapText="1" readingOrder="1"/>
    </xf>
    <xf numFmtId="3" fontId="4" fillId="0" borderId="2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Alignment="1">
      <alignment horizontal="center" vertical="center" wrapText="1" readingOrder="1"/>
    </xf>
    <xf numFmtId="0" fontId="4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 wrapText="1" readingOrder="1"/>
    </xf>
    <xf numFmtId="0" fontId="34" fillId="0" borderId="0" xfId="0" applyFont="1" applyAlignment="1">
      <alignment horizontal="left" vertical="center" wrapText="1" readingOrder="1"/>
    </xf>
    <xf numFmtId="2" fontId="7" fillId="0" borderId="3" xfId="0" quotePrefix="1" applyNumberFormat="1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7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Alignment="1" applyProtection="1">
      <alignment horizontal="left"/>
    </xf>
    <xf numFmtId="0" fontId="20" fillId="0" borderId="0" xfId="0" applyFont="1" applyAlignment="1">
      <alignment horizontal="center"/>
    </xf>
    <xf numFmtId="0" fontId="21" fillId="2" borderId="2" xfId="4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justify" vertical="center"/>
    </xf>
    <xf numFmtId="0" fontId="23" fillId="0" borderId="0" xfId="0" applyFont="1" applyFill="1" applyAlignment="1">
      <alignment horizontal="center"/>
    </xf>
    <xf numFmtId="4" fontId="7" fillId="2" borderId="2" xfId="5" applyNumberFormat="1" applyFont="1" applyFill="1" applyBorder="1" applyAlignment="1">
      <alignment horizontal="center" vertical="center" wrapText="1"/>
    </xf>
    <xf numFmtId="2" fontId="4" fillId="2" borderId="2" xfId="5" quotePrefix="1" applyNumberFormat="1" applyFont="1" applyFill="1" applyBorder="1" applyAlignment="1">
      <alignment vertical="center" wrapText="1"/>
    </xf>
    <xf numFmtId="0" fontId="4" fillId="2" borderId="2" xfId="5" quotePrefix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9" fillId="2" borderId="0" xfId="0" applyFont="1" applyFill="1"/>
    <xf numFmtId="0" fontId="16" fillId="2" borderId="0" xfId="0" applyFont="1" applyFill="1"/>
    <xf numFmtId="0" fontId="7" fillId="2" borderId="0" xfId="0" applyFont="1" applyFill="1"/>
    <xf numFmtId="0" fontId="23" fillId="2" borderId="0" xfId="0" applyFont="1" applyFill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2" fontId="23" fillId="2" borderId="2" xfId="5" quotePrefix="1" applyNumberFormat="1" applyFont="1" applyFill="1" applyBorder="1" applyAlignment="1">
      <alignment horizontal="left" vertical="center" wrapText="1"/>
    </xf>
    <xf numFmtId="3" fontId="12" fillId="0" borderId="2" xfId="2" applyNumberFormat="1" applyFont="1" applyFill="1" applyBorder="1" applyAlignment="1">
      <alignment horizontal="center" vertical="center" wrapText="1" readingOrder="1"/>
    </xf>
    <xf numFmtId="1" fontId="12" fillId="0" borderId="2" xfId="2" applyNumberFormat="1" applyFont="1" applyFill="1" applyBorder="1" applyAlignment="1">
      <alignment horizontal="center" vertical="center" wrapText="1" readingOrder="1"/>
    </xf>
    <xf numFmtId="4" fontId="12" fillId="0" borderId="2" xfId="0" applyNumberFormat="1" applyFont="1" applyFill="1" applyBorder="1" applyAlignment="1">
      <alignment horizontal="center" vertical="center" wrapText="1" readingOrder="1"/>
    </xf>
    <xf numFmtId="1" fontId="11" fillId="0" borderId="2" xfId="2" applyNumberFormat="1" applyFont="1" applyFill="1" applyBorder="1" applyAlignment="1">
      <alignment horizontal="center" vertical="center" wrapText="1" readingOrder="1"/>
    </xf>
    <xf numFmtId="1" fontId="11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0" fontId="22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0" xfId="6"/>
    <xf numFmtId="0" fontId="2" fillId="0" borderId="0" xfId="6" applyAlignment="1">
      <alignment horizontal="center"/>
    </xf>
    <xf numFmtId="0" fontId="2" fillId="0" borderId="1" xfId="6" quotePrefix="1" applyFont="1" applyBorder="1" applyAlignment="1">
      <alignment horizontal="center"/>
    </xf>
    <xf numFmtId="0" fontId="40" fillId="0" borderId="0" xfId="6" applyFont="1"/>
    <xf numFmtId="0" fontId="2" fillId="0" borderId="2" xfId="6" applyBorder="1" applyAlignment="1">
      <alignment horizontal="center" vertical="center" wrapText="1"/>
    </xf>
    <xf numFmtId="0" fontId="39" fillId="0" borderId="2" xfId="6" applyFont="1" applyBorder="1" applyAlignment="1">
      <alignment vertical="center"/>
    </xf>
    <xf numFmtId="0" fontId="39" fillId="0" borderId="2" xfId="6" applyFont="1" applyBorder="1" applyAlignment="1">
      <alignment vertical="center" wrapText="1"/>
    </xf>
    <xf numFmtId="4" fontId="39" fillId="0" borderId="2" xfId="6" applyNumberFormat="1" applyFont="1" applyBorder="1" applyAlignment="1">
      <alignment vertical="center"/>
    </xf>
    <xf numFmtId="0" fontId="2" fillId="0" borderId="2" xfId="6" applyBorder="1" applyAlignment="1">
      <alignment vertical="center"/>
    </xf>
    <xf numFmtId="0" fontId="2" fillId="0" borderId="2" xfId="6" applyBorder="1" applyAlignment="1">
      <alignment vertical="center" wrapText="1"/>
    </xf>
    <xf numFmtId="4" fontId="2" fillId="0" borderId="2" xfId="6" applyNumberFormat="1" applyBorder="1" applyAlignment="1">
      <alignment vertical="center"/>
    </xf>
    <xf numFmtId="0" fontId="39" fillId="0" borderId="0" xfId="6" applyFont="1" applyAlignment="1">
      <alignment horizontal="left"/>
    </xf>
    <xf numFmtId="0" fontId="2" fillId="0" borderId="0" xfId="6" applyFill="1"/>
    <xf numFmtId="0" fontId="2" fillId="0" borderId="0" xfId="6" applyFill="1" applyAlignment="1">
      <alignment horizontal="center"/>
    </xf>
    <xf numFmtId="0" fontId="2" fillId="0" borderId="2" xfId="6" applyFill="1" applyBorder="1" applyAlignment="1">
      <alignment horizontal="center" vertical="center" wrapText="1"/>
    </xf>
    <xf numFmtId="4" fontId="39" fillId="0" borderId="2" xfId="6" applyNumberFormat="1" applyFont="1" applyFill="1" applyBorder="1" applyAlignment="1">
      <alignment vertical="center"/>
    </xf>
    <xf numFmtId="4" fontId="2" fillId="0" borderId="2" xfId="6" applyNumberFormat="1" applyFill="1" applyBorder="1" applyAlignment="1">
      <alignment vertical="center"/>
    </xf>
    <xf numFmtId="0" fontId="2" fillId="0" borderId="2" xfId="6" applyFill="1" applyBorder="1" applyAlignment="1">
      <alignment vertical="center"/>
    </xf>
    <xf numFmtId="0" fontId="2" fillId="0" borderId="2" xfId="6" applyFill="1" applyBorder="1" applyAlignment="1">
      <alignment vertical="center" wrapText="1"/>
    </xf>
    <xf numFmtId="0" fontId="39" fillId="0" borderId="2" xfId="6" applyFont="1" applyFill="1" applyBorder="1" applyAlignment="1">
      <alignment horizontal="center" vertical="center"/>
    </xf>
    <xf numFmtId="0" fontId="39" fillId="0" borderId="2" xfId="6" applyFont="1" applyFill="1" applyBorder="1" applyAlignment="1">
      <alignment vertical="center" wrapText="1"/>
    </xf>
    <xf numFmtId="0" fontId="39" fillId="0" borderId="2" xfId="6" applyFont="1" applyFill="1" applyBorder="1" applyAlignment="1">
      <alignment vertical="center"/>
    </xf>
    <xf numFmtId="0" fontId="2" fillId="0" borderId="0" xfId="6" applyFont="1"/>
    <xf numFmtId="0" fontId="2" fillId="0" borderId="0" xfId="6" applyFont="1" applyAlignment="1">
      <alignment horizontal="right"/>
    </xf>
    <xf numFmtId="2" fontId="7" fillId="0" borderId="3" xfId="0" quotePrefix="1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19" fillId="2" borderId="2" xfId="4" applyFont="1" applyFill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39" fillId="0" borderId="8" xfId="6" applyFont="1" applyBorder="1" applyAlignment="1">
      <alignment horizontal="center" vertical="center"/>
    </xf>
    <xf numFmtId="0" fontId="2" fillId="0" borderId="9" xfId="6" applyBorder="1" applyAlignment="1"/>
    <xf numFmtId="0" fontId="2" fillId="0" borderId="10" xfId="6" applyBorder="1" applyAlignment="1"/>
    <xf numFmtId="0" fontId="39" fillId="0" borderId="8" xfId="6" applyFont="1" applyFill="1" applyBorder="1" applyAlignment="1">
      <alignment horizontal="center" vertical="center"/>
    </xf>
    <xf numFmtId="0" fontId="2" fillId="0" borderId="9" xfId="6" applyFill="1" applyBorder="1" applyAlignment="1"/>
    <xf numFmtId="0" fontId="2" fillId="0" borderId="10" xfId="6" applyFill="1" applyBorder="1" applyAlignment="1"/>
    <xf numFmtId="0" fontId="2" fillId="0" borderId="0" xfId="6" applyFont="1" applyAlignment="1">
      <alignment wrapText="1"/>
    </xf>
    <xf numFmtId="0" fontId="0" fillId="0" borderId="0" xfId="0" applyAlignment="1">
      <alignment wrapText="1"/>
    </xf>
    <xf numFmtId="0" fontId="39" fillId="0" borderId="0" xfId="6" applyFont="1" applyAlignment="1">
      <alignment horizontal="center" wrapText="1"/>
    </xf>
    <xf numFmtId="0" fontId="2" fillId="0" borderId="0" xfId="6" applyAlignment="1">
      <alignment horizontal="center"/>
    </xf>
    <xf numFmtId="0" fontId="2" fillId="0" borderId="2" xfId="6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17" fillId="2" borderId="2" xfId="5" applyFont="1" applyFill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7" fillId="2" borderId="3" xfId="5" quotePrefix="1" applyFont="1" applyFill="1" applyBorder="1" applyAlignment="1">
      <alignment horizontal="center" vertical="center" wrapText="1"/>
    </xf>
    <xf numFmtId="0" fontId="7" fillId="2" borderId="6" xfId="5" quotePrefix="1" applyFont="1" applyFill="1" applyBorder="1" applyAlignment="1">
      <alignment horizontal="center" vertical="center" wrapText="1"/>
    </xf>
    <xf numFmtId="2" fontId="7" fillId="2" borderId="3" xfId="5" quotePrefix="1" applyNumberFormat="1" applyFont="1" applyFill="1" applyBorder="1" applyAlignment="1">
      <alignment horizontal="center" vertical="center" wrapText="1"/>
    </xf>
    <xf numFmtId="2" fontId="7" fillId="2" borderId="6" xfId="5" quotePrefix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2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35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 wrapText="1" readingOrder="1"/>
    </xf>
    <xf numFmtId="0" fontId="17" fillId="0" borderId="0" xfId="0" applyFont="1" applyFill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0" fontId="23" fillId="0" borderId="0" xfId="0" applyNumberFormat="1" applyFont="1" applyFill="1" applyAlignment="1" applyProtection="1">
      <alignment horizontal="left" vertical="center" wrapText="1"/>
    </xf>
    <xf numFmtId="0" fontId="23" fillId="0" borderId="0" xfId="0" applyNumberFormat="1" applyFont="1" applyFill="1" applyAlignment="1" applyProtection="1"/>
    <xf numFmtId="0" fontId="38" fillId="0" borderId="0" xfId="0" applyFont="1" applyAlignment="1"/>
    <xf numFmtId="0" fontId="4" fillId="0" borderId="0" xfId="0" applyNumberFormat="1" applyFont="1" applyFill="1" applyAlignment="1" applyProtection="1">
      <alignment horizontal="center"/>
    </xf>
    <xf numFmtId="0" fontId="29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 wrapText="1" readingOrder="1"/>
    </xf>
    <xf numFmtId="0" fontId="25" fillId="0" borderId="6" xfId="0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Alignment="1" applyProtection="1">
      <alignment horizontal="left" vertical="center" wrapText="1"/>
    </xf>
    <xf numFmtId="0" fontId="4" fillId="2" borderId="0" xfId="5" applyFont="1" applyFill="1" applyBorder="1" applyAlignment="1">
      <alignment horizontal="center"/>
    </xf>
    <xf numFmtId="3" fontId="4" fillId="0" borderId="2" xfId="0" applyNumberFormat="1" applyFont="1" applyFill="1" applyBorder="1" applyAlignment="1" applyProtection="1">
      <alignment horizontal="center" vertical="center" wrapText="1" readingOrder="1"/>
    </xf>
    <xf numFmtId="0" fontId="3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 readingOrder="1"/>
    </xf>
    <xf numFmtId="1" fontId="14" fillId="0" borderId="2" xfId="0" applyNumberFormat="1" applyFont="1" applyBorder="1" applyAlignment="1">
      <alignment horizontal="center" vertical="center" wrapText="1" readingOrder="1"/>
    </xf>
    <xf numFmtId="2" fontId="7" fillId="0" borderId="3" xfId="0" quotePrefix="1" applyNumberFormat="1" applyFont="1" applyFill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</cellXfs>
  <cellStyles count="7">
    <cellStyle name="Звичайний 2" xfId="1"/>
    <cellStyle name="Звичайний_Додаток _ 3 зм_ни 4575" xfId="2"/>
    <cellStyle name="Обычный" xfId="0" builtinId="0"/>
    <cellStyle name="Обычный 2" xfId="3"/>
    <cellStyle name="Обычный_Додаток 1" xfId="4"/>
    <cellStyle name="Обычный_Додаток3" xfId="5"/>
    <cellStyle name="Обычный_Книга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C4" sqref="C4:F4"/>
    </sheetView>
  </sheetViews>
  <sheetFormatPr defaultRowHeight="12.75" x14ac:dyDescent="0.2"/>
  <cols>
    <col min="1" max="1" width="16.140625" style="28" customWidth="1"/>
    <col min="2" max="2" width="82.7109375" style="27" customWidth="1"/>
    <col min="3" max="3" width="17.7109375" style="31" customWidth="1"/>
    <col min="4" max="4" width="18" style="28" customWidth="1"/>
    <col min="5" max="5" width="15.5703125" style="28" customWidth="1"/>
    <col min="6" max="6" width="18.140625" style="28" customWidth="1"/>
    <col min="7" max="16384" width="9.140625" style="27"/>
  </cols>
  <sheetData>
    <row r="1" spans="1:6" ht="29.25" customHeight="1" x14ac:dyDescent="0.25">
      <c r="C1" s="42"/>
      <c r="D1" s="67" t="s">
        <v>0</v>
      </c>
      <c r="E1" s="68"/>
      <c r="F1" s="68"/>
    </row>
    <row r="2" spans="1:6" ht="24.75" customHeight="1" x14ac:dyDescent="0.25">
      <c r="C2" s="228" t="s">
        <v>47</v>
      </c>
      <c r="D2" s="228"/>
      <c r="E2" s="228"/>
      <c r="F2" s="228"/>
    </row>
    <row r="3" spans="1:6" ht="39.75" customHeight="1" x14ac:dyDescent="0.2">
      <c r="C3" s="229" t="s">
        <v>204</v>
      </c>
      <c r="D3" s="229"/>
      <c r="E3" s="229"/>
      <c r="F3" s="229"/>
    </row>
    <row r="4" spans="1:6" ht="21.75" customHeight="1" x14ac:dyDescent="0.25">
      <c r="C4" s="228" t="s">
        <v>203</v>
      </c>
      <c r="D4" s="228"/>
      <c r="E4" s="228"/>
      <c r="F4" s="228"/>
    </row>
    <row r="5" spans="1:6" ht="45" customHeight="1" x14ac:dyDescent="0.3">
      <c r="A5" s="230" t="s">
        <v>126</v>
      </c>
      <c r="B5" s="231"/>
      <c r="C5" s="231"/>
      <c r="D5" s="231"/>
      <c r="E5" s="231"/>
      <c r="F5" s="231"/>
    </row>
    <row r="6" spans="1:6" ht="27" customHeight="1" x14ac:dyDescent="0.25">
      <c r="A6" s="43">
        <v>11507000000</v>
      </c>
      <c r="B6" s="28"/>
      <c r="C6" s="28"/>
    </row>
    <row r="7" spans="1:6" ht="19.5" customHeight="1" x14ac:dyDescent="0.25">
      <c r="A7" s="41" t="s">
        <v>202</v>
      </c>
      <c r="B7" s="28"/>
      <c r="C7" s="28"/>
    </row>
    <row r="8" spans="1:6" x14ac:dyDescent="0.2">
      <c r="F8" s="28" t="s">
        <v>219</v>
      </c>
    </row>
    <row r="9" spans="1:6" s="33" customFormat="1" ht="15" x14ac:dyDescent="0.25">
      <c r="A9" s="232" t="s">
        <v>1</v>
      </c>
      <c r="B9" s="232" t="s">
        <v>2</v>
      </c>
      <c r="C9" s="232" t="s">
        <v>3</v>
      </c>
      <c r="D9" s="232" t="s">
        <v>4</v>
      </c>
      <c r="E9" s="232" t="s">
        <v>5</v>
      </c>
      <c r="F9" s="232"/>
    </row>
    <row r="10" spans="1:6" s="33" customFormat="1" ht="15" x14ac:dyDescent="0.25">
      <c r="A10" s="232"/>
      <c r="B10" s="232"/>
      <c r="C10" s="232"/>
      <c r="D10" s="232"/>
      <c r="E10" s="232" t="s">
        <v>6</v>
      </c>
      <c r="F10" s="232" t="s">
        <v>7</v>
      </c>
    </row>
    <row r="11" spans="1:6" s="33" customFormat="1" ht="25.5" customHeight="1" x14ac:dyDescent="0.25">
      <c r="A11" s="232"/>
      <c r="B11" s="232"/>
      <c r="C11" s="232"/>
      <c r="D11" s="232"/>
      <c r="E11" s="232"/>
      <c r="F11" s="232"/>
    </row>
    <row r="12" spans="1:6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</row>
    <row r="13" spans="1:6" s="37" customFormat="1" ht="39" customHeight="1" x14ac:dyDescent="0.25">
      <c r="A13" s="34">
        <v>10000000</v>
      </c>
      <c r="B13" s="35" t="s">
        <v>8</v>
      </c>
      <c r="C13" s="36">
        <v>21362311</v>
      </c>
      <c r="D13" s="36">
        <v>21360126</v>
      </c>
      <c r="E13" s="36">
        <v>2185</v>
      </c>
      <c r="F13" s="36">
        <v>0</v>
      </c>
    </row>
    <row r="14" spans="1:6" s="37" customFormat="1" ht="39" customHeight="1" x14ac:dyDescent="0.25">
      <c r="A14" s="34">
        <v>11000000</v>
      </c>
      <c r="B14" s="35" t="s">
        <v>9</v>
      </c>
      <c r="C14" s="36">
        <v>11240941</v>
      </c>
      <c r="D14" s="36">
        <v>11240941</v>
      </c>
      <c r="E14" s="36">
        <v>0</v>
      </c>
      <c r="F14" s="36">
        <v>0</v>
      </c>
    </row>
    <row r="15" spans="1:6" s="37" customFormat="1" ht="39" customHeight="1" x14ac:dyDescent="0.25">
      <c r="A15" s="34">
        <v>11010000</v>
      </c>
      <c r="B15" s="35" t="s">
        <v>10</v>
      </c>
      <c r="C15" s="36">
        <v>11240280</v>
      </c>
      <c r="D15" s="36">
        <v>11240280</v>
      </c>
      <c r="E15" s="36">
        <v>0</v>
      </c>
      <c r="F15" s="36">
        <v>0</v>
      </c>
    </row>
    <row r="16" spans="1:6" s="37" customFormat="1" ht="39" customHeight="1" x14ac:dyDescent="0.25">
      <c r="A16" s="38">
        <v>11010100</v>
      </c>
      <c r="B16" s="39" t="s">
        <v>11</v>
      </c>
      <c r="C16" s="40">
        <v>8260800</v>
      </c>
      <c r="D16" s="40">
        <v>8260800</v>
      </c>
      <c r="E16" s="40">
        <v>0</v>
      </c>
      <c r="F16" s="40">
        <v>0</v>
      </c>
    </row>
    <row r="17" spans="1:6" s="37" customFormat="1" ht="39" customHeight="1" x14ac:dyDescent="0.25">
      <c r="A17" s="38">
        <v>11010400</v>
      </c>
      <c r="B17" s="39" t="s">
        <v>12</v>
      </c>
      <c r="C17" s="40">
        <v>2820410</v>
      </c>
      <c r="D17" s="40">
        <v>2820410</v>
      </c>
      <c r="E17" s="40">
        <v>0</v>
      </c>
      <c r="F17" s="40">
        <v>0</v>
      </c>
    </row>
    <row r="18" spans="1:6" s="37" customFormat="1" ht="39" customHeight="1" x14ac:dyDescent="0.25">
      <c r="A18" s="38">
        <v>11010500</v>
      </c>
      <c r="B18" s="39" t="s">
        <v>13</v>
      </c>
      <c r="C18" s="40">
        <v>159070</v>
      </c>
      <c r="D18" s="40">
        <v>159070</v>
      </c>
      <c r="E18" s="40">
        <v>0</v>
      </c>
      <c r="F18" s="40">
        <v>0</v>
      </c>
    </row>
    <row r="19" spans="1:6" s="37" customFormat="1" ht="39" customHeight="1" x14ac:dyDescent="0.25">
      <c r="A19" s="34">
        <v>11020000</v>
      </c>
      <c r="B19" s="35" t="s">
        <v>14</v>
      </c>
      <c r="C19" s="36">
        <v>661</v>
      </c>
      <c r="D19" s="36">
        <v>661</v>
      </c>
      <c r="E19" s="36">
        <v>0</v>
      </c>
      <c r="F19" s="36">
        <v>0</v>
      </c>
    </row>
    <row r="20" spans="1:6" s="37" customFormat="1" ht="39" customHeight="1" x14ac:dyDescent="0.25">
      <c r="A20" s="38">
        <v>11020200</v>
      </c>
      <c r="B20" s="39" t="s">
        <v>15</v>
      </c>
      <c r="C20" s="40">
        <v>661</v>
      </c>
      <c r="D20" s="40">
        <v>661</v>
      </c>
      <c r="E20" s="40">
        <v>0</v>
      </c>
      <c r="F20" s="40">
        <v>0</v>
      </c>
    </row>
    <row r="21" spans="1:6" s="37" customFormat="1" ht="39" customHeight="1" x14ac:dyDescent="0.25">
      <c r="A21" s="34">
        <v>13000000</v>
      </c>
      <c r="B21" s="35" t="s">
        <v>127</v>
      </c>
      <c r="C21" s="36">
        <v>15945</v>
      </c>
      <c r="D21" s="36">
        <v>15945</v>
      </c>
      <c r="E21" s="36">
        <v>0</v>
      </c>
      <c r="F21" s="36">
        <v>0</v>
      </c>
    </row>
    <row r="22" spans="1:6" s="37" customFormat="1" ht="39" customHeight="1" x14ac:dyDescent="0.25">
      <c r="A22" s="34">
        <v>13010000</v>
      </c>
      <c r="B22" s="35" t="s">
        <v>128</v>
      </c>
      <c r="C22" s="36">
        <v>2455</v>
      </c>
      <c r="D22" s="36">
        <v>2455</v>
      </c>
      <c r="E22" s="36">
        <v>0</v>
      </c>
      <c r="F22" s="36">
        <v>0</v>
      </c>
    </row>
    <row r="23" spans="1:6" s="37" customFormat="1" ht="55.5" customHeight="1" x14ac:dyDescent="0.25">
      <c r="A23" s="38">
        <v>13010200</v>
      </c>
      <c r="B23" s="39" t="s">
        <v>129</v>
      </c>
      <c r="C23" s="40">
        <v>2455</v>
      </c>
      <c r="D23" s="40">
        <v>2455</v>
      </c>
      <c r="E23" s="40">
        <v>0</v>
      </c>
      <c r="F23" s="40">
        <v>0</v>
      </c>
    </row>
    <row r="24" spans="1:6" s="37" customFormat="1" ht="39" customHeight="1" x14ac:dyDescent="0.25">
      <c r="A24" s="34">
        <v>13030000</v>
      </c>
      <c r="B24" s="35" t="s">
        <v>130</v>
      </c>
      <c r="C24" s="36">
        <v>13490</v>
      </c>
      <c r="D24" s="36">
        <v>13490</v>
      </c>
      <c r="E24" s="36">
        <v>0</v>
      </c>
      <c r="F24" s="36">
        <v>0</v>
      </c>
    </row>
    <row r="25" spans="1:6" s="37" customFormat="1" ht="39" customHeight="1" x14ac:dyDescent="0.25">
      <c r="A25" s="38">
        <v>13030100</v>
      </c>
      <c r="B25" s="39" t="s">
        <v>131</v>
      </c>
      <c r="C25" s="40">
        <v>13490</v>
      </c>
      <c r="D25" s="40">
        <v>13490</v>
      </c>
      <c r="E25" s="40">
        <v>0</v>
      </c>
      <c r="F25" s="40">
        <v>0</v>
      </c>
    </row>
    <row r="26" spans="1:6" s="37" customFormat="1" ht="39" customHeight="1" x14ac:dyDescent="0.25">
      <c r="A26" s="34">
        <v>14000000</v>
      </c>
      <c r="B26" s="35" t="s">
        <v>16</v>
      </c>
      <c r="C26" s="36">
        <v>3017471</v>
      </c>
      <c r="D26" s="36">
        <v>3017471</v>
      </c>
      <c r="E26" s="36">
        <v>0</v>
      </c>
      <c r="F26" s="36">
        <v>0</v>
      </c>
    </row>
    <row r="27" spans="1:6" s="37" customFormat="1" ht="39" customHeight="1" x14ac:dyDescent="0.25">
      <c r="A27" s="34">
        <v>14020000</v>
      </c>
      <c r="B27" s="35" t="s">
        <v>132</v>
      </c>
      <c r="C27" s="36">
        <v>544011</v>
      </c>
      <c r="D27" s="36">
        <v>544011</v>
      </c>
      <c r="E27" s="36">
        <v>0</v>
      </c>
      <c r="F27" s="36">
        <v>0</v>
      </c>
    </row>
    <row r="28" spans="1:6" s="37" customFormat="1" ht="39" customHeight="1" x14ac:dyDescent="0.25">
      <c r="A28" s="38">
        <v>14021900</v>
      </c>
      <c r="B28" s="39" t="s">
        <v>17</v>
      </c>
      <c r="C28" s="40">
        <v>544011</v>
      </c>
      <c r="D28" s="40">
        <v>544011</v>
      </c>
      <c r="E28" s="40">
        <v>0</v>
      </c>
      <c r="F28" s="40">
        <v>0</v>
      </c>
    </row>
    <row r="29" spans="1:6" s="37" customFormat="1" ht="39" customHeight="1" x14ac:dyDescent="0.25">
      <c r="A29" s="34">
        <v>14030000</v>
      </c>
      <c r="B29" s="35" t="s">
        <v>18</v>
      </c>
      <c r="C29" s="36">
        <v>2288603</v>
      </c>
      <c r="D29" s="36">
        <v>2288603</v>
      </c>
      <c r="E29" s="36">
        <v>0</v>
      </c>
      <c r="F29" s="36">
        <v>0</v>
      </c>
    </row>
    <row r="30" spans="1:6" s="37" customFormat="1" ht="39" customHeight="1" x14ac:dyDescent="0.25">
      <c r="A30" s="38">
        <v>14031900</v>
      </c>
      <c r="B30" s="39" t="s">
        <v>17</v>
      </c>
      <c r="C30" s="40">
        <v>2288603</v>
      </c>
      <c r="D30" s="40">
        <v>2288603</v>
      </c>
      <c r="E30" s="40">
        <v>0</v>
      </c>
      <c r="F30" s="40">
        <v>0</v>
      </c>
    </row>
    <row r="31" spans="1:6" s="37" customFormat="1" ht="39" customHeight="1" x14ac:dyDescent="0.25">
      <c r="A31" s="38">
        <v>14040000</v>
      </c>
      <c r="B31" s="39" t="s">
        <v>133</v>
      </c>
      <c r="C31" s="40">
        <v>184857</v>
      </c>
      <c r="D31" s="40">
        <v>184857</v>
      </c>
      <c r="E31" s="40">
        <v>0</v>
      </c>
      <c r="F31" s="40">
        <v>0</v>
      </c>
    </row>
    <row r="32" spans="1:6" s="37" customFormat="1" ht="39" customHeight="1" x14ac:dyDescent="0.25">
      <c r="A32" s="34">
        <v>18000000</v>
      </c>
      <c r="B32" s="35" t="s">
        <v>134</v>
      </c>
      <c r="C32" s="36">
        <v>7085769</v>
      </c>
      <c r="D32" s="36">
        <v>7085769</v>
      </c>
      <c r="E32" s="36">
        <v>0</v>
      </c>
      <c r="F32" s="36">
        <v>0</v>
      </c>
    </row>
    <row r="33" spans="1:6" s="37" customFormat="1" ht="39" customHeight="1" x14ac:dyDescent="0.25">
      <c r="A33" s="34">
        <v>18010000</v>
      </c>
      <c r="B33" s="35" t="s">
        <v>135</v>
      </c>
      <c r="C33" s="36">
        <v>2684088</v>
      </c>
      <c r="D33" s="36">
        <v>2684088</v>
      </c>
      <c r="E33" s="36">
        <v>0</v>
      </c>
      <c r="F33" s="36">
        <v>0</v>
      </c>
    </row>
    <row r="34" spans="1:6" s="37" customFormat="1" ht="39" customHeight="1" x14ac:dyDescent="0.25">
      <c r="A34" s="38">
        <v>18010100</v>
      </c>
      <c r="B34" s="39" t="s">
        <v>136</v>
      </c>
      <c r="C34" s="40">
        <v>33185</v>
      </c>
      <c r="D34" s="40">
        <v>33185</v>
      </c>
      <c r="E34" s="40">
        <v>0</v>
      </c>
      <c r="F34" s="40">
        <v>0</v>
      </c>
    </row>
    <row r="35" spans="1:6" s="37" customFormat="1" ht="39" customHeight="1" x14ac:dyDescent="0.25">
      <c r="A35" s="38">
        <v>18010200</v>
      </c>
      <c r="B35" s="39" t="s">
        <v>137</v>
      </c>
      <c r="C35" s="40">
        <v>163687</v>
      </c>
      <c r="D35" s="40">
        <v>163687</v>
      </c>
      <c r="E35" s="40">
        <v>0</v>
      </c>
      <c r="F35" s="40">
        <v>0</v>
      </c>
    </row>
    <row r="36" spans="1:6" s="37" customFormat="1" ht="39" customHeight="1" x14ac:dyDescent="0.25">
      <c r="A36" s="38">
        <v>18010300</v>
      </c>
      <c r="B36" s="39" t="s">
        <v>138</v>
      </c>
      <c r="C36" s="40">
        <v>23846</v>
      </c>
      <c r="D36" s="40">
        <v>23846</v>
      </c>
      <c r="E36" s="40">
        <v>0</v>
      </c>
      <c r="F36" s="40">
        <v>0</v>
      </c>
    </row>
    <row r="37" spans="1:6" s="37" customFormat="1" ht="39" customHeight="1" x14ac:dyDescent="0.25">
      <c r="A37" s="38">
        <v>18010400</v>
      </c>
      <c r="B37" s="39" t="s">
        <v>139</v>
      </c>
      <c r="C37" s="40">
        <v>317013</v>
      </c>
      <c r="D37" s="40">
        <v>317013</v>
      </c>
      <c r="E37" s="40">
        <v>0</v>
      </c>
      <c r="F37" s="40">
        <v>0</v>
      </c>
    </row>
    <row r="38" spans="1:6" s="37" customFormat="1" ht="39" customHeight="1" x14ac:dyDescent="0.25">
      <c r="A38" s="38">
        <v>18010500</v>
      </c>
      <c r="B38" s="39" t="s">
        <v>140</v>
      </c>
      <c r="C38" s="40">
        <v>261610</v>
      </c>
      <c r="D38" s="40">
        <v>261610</v>
      </c>
      <c r="E38" s="40">
        <v>0</v>
      </c>
      <c r="F38" s="40">
        <v>0</v>
      </c>
    </row>
    <row r="39" spans="1:6" s="37" customFormat="1" ht="39" customHeight="1" x14ac:dyDescent="0.25">
      <c r="A39" s="38">
        <v>18010600</v>
      </c>
      <c r="B39" s="39" t="s">
        <v>141</v>
      </c>
      <c r="C39" s="40">
        <v>1206200</v>
      </c>
      <c r="D39" s="40">
        <v>1206200</v>
      </c>
      <c r="E39" s="40">
        <v>0</v>
      </c>
      <c r="F39" s="40">
        <v>0</v>
      </c>
    </row>
    <row r="40" spans="1:6" s="37" customFormat="1" ht="39" customHeight="1" x14ac:dyDescent="0.25">
      <c r="A40" s="38">
        <v>18010700</v>
      </c>
      <c r="B40" s="39" t="s">
        <v>142</v>
      </c>
      <c r="C40" s="40">
        <v>323436</v>
      </c>
      <c r="D40" s="40">
        <v>323436</v>
      </c>
      <c r="E40" s="40">
        <v>0</v>
      </c>
      <c r="F40" s="40">
        <v>0</v>
      </c>
    </row>
    <row r="41" spans="1:6" s="37" customFormat="1" ht="39" customHeight="1" x14ac:dyDescent="0.25">
      <c r="A41" s="38">
        <v>18010900</v>
      </c>
      <c r="B41" s="39" t="s">
        <v>143</v>
      </c>
      <c r="C41" s="40">
        <v>330111</v>
      </c>
      <c r="D41" s="40">
        <v>330111</v>
      </c>
      <c r="E41" s="40">
        <v>0</v>
      </c>
      <c r="F41" s="40">
        <v>0</v>
      </c>
    </row>
    <row r="42" spans="1:6" s="37" customFormat="1" ht="39" customHeight="1" x14ac:dyDescent="0.25">
      <c r="A42" s="38">
        <v>18011100</v>
      </c>
      <c r="B42" s="39" t="s">
        <v>144</v>
      </c>
      <c r="C42" s="40">
        <v>25000</v>
      </c>
      <c r="D42" s="40">
        <v>25000</v>
      </c>
      <c r="E42" s="40">
        <v>0</v>
      </c>
      <c r="F42" s="40">
        <v>0</v>
      </c>
    </row>
    <row r="43" spans="1:6" s="37" customFormat="1" ht="39" customHeight="1" x14ac:dyDescent="0.25">
      <c r="A43" s="34">
        <v>18030000</v>
      </c>
      <c r="B43" s="35" t="s">
        <v>19</v>
      </c>
      <c r="C43" s="36">
        <v>5879</v>
      </c>
      <c r="D43" s="36">
        <v>5879</v>
      </c>
      <c r="E43" s="36">
        <v>0</v>
      </c>
      <c r="F43" s="36">
        <v>0</v>
      </c>
    </row>
    <row r="44" spans="1:6" s="37" customFormat="1" ht="39" customHeight="1" x14ac:dyDescent="0.25">
      <c r="A44" s="38">
        <v>18030200</v>
      </c>
      <c r="B44" s="39" t="s">
        <v>20</v>
      </c>
      <c r="C44" s="40">
        <v>5879</v>
      </c>
      <c r="D44" s="40">
        <v>5879</v>
      </c>
      <c r="E44" s="40">
        <v>0</v>
      </c>
      <c r="F44" s="40">
        <v>0</v>
      </c>
    </row>
    <row r="45" spans="1:6" s="37" customFormat="1" ht="39" customHeight="1" x14ac:dyDescent="0.25">
      <c r="A45" s="34">
        <v>18050000</v>
      </c>
      <c r="B45" s="35" t="s">
        <v>21</v>
      </c>
      <c r="C45" s="36">
        <v>4395802</v>
      </c>
      <c r="D45" s="36">
        <v>4395802</v>
      </c>
      <c r="E45" s="36">
        <v>0</v>
      </c>
      <c r="F45" s="36">
        <v>0</v>
      </c>
    </row>
    <row r="46" spans="1:6" s="37" customFormat="1" ht="39" customHeight="1" x14ac:dyDescent="0.25">
      <c r="A46" s="38">
        <v>18050300</v>
      </c>
      <c r="B46" s="39" t="s">
        <v>22</v>
      </c>
      <c r="C46" s="40">
        <v>125130</v>
      </c>
      <c r="D46" s="40">
        <v>125130</v>
      </c>
      <c r="E46" s="40">
        <v>0</v>
      </c>
      <c r="F46" s="40">
        <v>0</v>
      </c>
    </row>
    <row r="47" spans="1:6" s="37" customFormat="1" ht="39" customHeight="1" x14ac:dyDescent="0.25">
      <c r="A47" s="38">
        <v>18050400</v>
      </c>
      <c r="B47" s="39" t="s">
        <v>23</v>
      </c>
      <c r="C47" s="40">
        <v>1464361</v>
      </c>
      <c r="D47" s="40">
        <v>1464361</v>
      </c>
      <c r="E47" s="40">
        <v>0</v>
      </c>
      <c r="F47" s="40">
        <v>0</v>
      </c>
    </row>
    <row r="48" spans="1:6" s="37" customFormat="1" ht="67.5" customHeight="1" x14ac:dyDescent="0.25">
      <c r="A48" s="38">
        <v>18050500</v>
      </c>
      <c r="B48" s="39" t="s">
        <v>145</v>
      </c>
      <c r="C48" s="40">
        <v>2806311</v>
      </c>
      <c r="D48" s="40">
        <v>2806311</v>
      </c>
      <c r="E48" s="40">
        <v>0</v>
      </c>
      <c r="F48" s="40">
        <v>0</v>
      </c>
    </row>
    <row r="49" spans="1:6" s="37" customFormat="1" ht="39" customHeight="1" x14ac:dyDescent="0.25">
      <c r="A49" s="34">
        <v>19000000</v>
      </c>
      <c r="B49" s="35" t="s">
        <v>146</v>
      </c>
      <c r="C49" s="36">
        <v>2185</v>
      </c>
      <c r="D49" s="36">
        <v>0</v>
      </c>
      <c r="E49" s="36">
        <v>2185</v>
      </c>
      <c r="F49" s="36">
        <v>0</v>
      </c>
    </row>
    <row r="50" spans="1:6" s="37" customFormat="1" ht="39" customHeight="1" x14ac:dyDescent="0.25">
      <c r="A50" s="34">
        <v>19010000</v>
      </c>
      <c r="B50" s="35" t="s">
        <v>147</v>
      </c>
      <c r="C50" s="36">
        <v>2185</v>
      </c>
      <c r="D50" s="36">
        <v>0</v>
      </c>
      <c r="E50" s="36">
        <v>2185</v>
      </c>
      <c r="F50" s="36">
        <v>0</v>
      </c>
    </row>
    <row r="51" spans="1:6" s="37" customFormat="1" ht="61.5" customHeight="1" x14ac:dyDescent="0.25">
      <c r="A51" s="38">
        <v>19010100</v>
      </c>
      <c r="B51" s="39" t="s">
        <v>148</v>
      </c>
      <c r="C51" s="40">
        <v>1045</v>
      </c>
      <c r="D51" s="40">
        <v>0</v>
      </c>
      <c r="E51" s="40">
        <v>1045</v>
      </c>
      <c r="F51" s="40">
        <v>0</v>
      </c>
    </row>
    <row r="52" spans="1:6" s="37" customFormat="1" ht="58.5" customHeight="1" x14ac:dyDescent="0.25">
      <c r="A52" s="38">
        <v>19010300</v>
      </c>
      <c r="B52" s="39" t="s">
        <v>149</v>
      </c>
      <c r="C52" s="40">
        <v>1140</v>
      </c>
      <c r="D52" s="40">
        <v>0</v>
      </c>
      <c r="E52" s="40">
        <v>1140</v>
      </c>
      <c r="F52" s="40">
        <v>0</v>
      </c>
    </row>
    <row r="53" spans="1:6" s="37" customFormat="1" ht="39" customHeight="1" x14ac:dyDescent="0.25">
      <c r="A53" s="34">
        <v>20000000</v>
      </c>
      <c r="B53" s="35" t="s">
        <v>24</v>
      </c>
      <c r="C53" s="36">
        <v>367388</v>
      </c>
      <c r="D53" s="36">
        <v>117388</v>
      </c>
      <c r="E53" s="36">
        <v>250000</v>
      </c>
      <c r="F53" s="36">
        <v>0</v>
      </c>
    </row>
    <row r="54" spans="1:6" s="37" customFormat="1" ht="39" customHeight="1" x14ac:dyDescent="0.25">
      <c r="A54" s="34">
        <v>21000000</v>
      </c>
      <c r="B54" s="35" t="s">
        <v>25</v>
      </c>
      <c r="C54" s="36">
        <v>34950</v>
      </c>
      <c r="D54" s="36">
        <v>34950</v>
      </c>
      <c r="E54" s="36">
        <v>0</v>
      </c>
      <c r="F54" s="36">
        <v>0</v>
      </c>
    </row>
    <row r="55" spans="1:6" s="37" customFormat="1" ht="39" customHeight="1" x14ac:dyDescent="0.25">
      <c r="A55" s="34">
        <v>21080000</v>
      </c>
      <c r="B55" s="35" t="s">
        <v>26</v>
      </c>
      <c r="C55" s="36">
        <v>34950</v>
      </c>
      <c r="D55" s="36">
        <v>34950</v>
      </c>
      <c r="E55" s="36">
        <v>0</v>
      </c>
      <c r="F55" s="36">
        <v>0</v>
      </c>
    </row>
    <row r="56" spans="1:6" s="37" customFormat="1" ht="39" customHeight="1" x14ac:dyDescent="0.25">
      <c r="A56" s="38">
        <v>21081100</v>
      </c>
      <c r="B56" s="39" t="s">
        <v>27</v>
      </c>
      <c r="C56" s="40">
        <v>740</v>
      </c>
      <c r="D56" s="40">
        <v>740</v>
      </c>
      <c r="E56" s="40">
        <v>0</v>
      </c>
      <c r="F56" s="40">
        <v>0</v>
      </c>
    </row>
    <row r="57" spans="1:6" s="37" customFormat="1" ht="39" customHeight="1" x14ac:dyDescent="0.25">
      <c r="A57" s="38">
        <v>21081500</v>
      </c>
      <c r="B57" s="39" t="s">
        <v>150</v>
      </c>
      <c r="C57" s="40">
        <v>34210</v>
      </c>
      <c r="D57" s="40">
        <v>34210</v>
      </c>
      <c r="E57" s="40">
        <v>0</v>
      </c>
      <c r="F57" s="40">
        <v>0</v>
      </c>
    </row>
    <row r="58" spans="1:6" s="37" customFormat="1" ht="39" customHeight="1" x14ac:dyDescent="0.25">
      <c r="A58" s="34">
        <v>22000000</v>
      </c>
      <c r="B58" s="35" t="s">
        <v>28</v>
      </c>
      <c r="C58" s="36">
        <v>66853</v>
      </c>
      <c r="D58" s="36">
        <v>66853</v>
      </c>
      <c r="E58" s="36">
        <v>0</v>
      </c>
      <c r="F58" s="36">
        <v>0</v>
      </c>
    </row>
    <row r="59" spans="1:6" s="37" customFormat="1" ht="39" customHeight="1" x14ac:dyDescent="0.25">
      <c r="A59" s="34">
        <v>22010000</v>
      </c>
      <c r="B59" s="35" t="s">
        <v>29</v>
      </c>
      <c r="C59" s="36">
        <v>56712</v>
      </c>
      <c r="D59" s="36">
        <v>56712</v>
      </c>
      <c r="E59" s="36">
        <v>0</v>
      </c>
      <c r="F59" s="36">
        <v>0</v>
      </c>
    </row>
    <row r="60" spans="1:6" s="37" customFormat="1" ht="39" customHeight="1" x14ac:dyDescent="0.25">
      <c r="A60" s="38">
        <v>22010300</v>
      </c>
      <c r="B60" s="39" t="s">
        <v>151</v>
      </c>
      <c r="C60" s="40">
        <v>10140</v>
      </c>
      <c r="D60" s="40">
        <v>10140</v>
      </c>
      <c r="E60" s="40">
        <v>0</v>
      </c>
      <c r="F60" s="40">
        <v>0</v>
      </c>
    </row>
    <row r="61" spans="1:6" s="37" customFormat="1" ht="39" customHeight="1" x14ac:dyDescent="0.25">
      <c r="A61" s="38">
        <v>22012500</v>
      </c>
      <c r="B61" s="39" t="s">
        <v>30</v>
      </c>
      <c r="C61" s="40">
        <v>4292</v>
      </c>
      <c r="D61" s="40">
        <v>4292</v>
      </c>
      <c r="E61" s="40">
        <v>0</v>
      </c>
      <c r="F61" s="40">
        <v>0</v>
      </c>
    </row>
    <row r="62" spans="1:6" s="37" customFormat="1" ht="39" customHeight="1" x14ac:dyDescent="0.25">
      <c r="A62" s="38">
        <v>22012600</v>
      </c>
      <c r="B62" s="39" t="s">
        <v>152</v>
      </c>
      <c r="C62" s="40">
        <v>42280</v>
      </c>
      <c r="D62" s="40">
        <v>42280</v>
      </c>
      <c r="E62" s="40">
        <v>0</v>
      </c>
      <c r="F62" s="40">
        <v>0</v>
      </c>
    </row>
    <row r="63" spans="1:6" s="37" customFormat="1" ht="39" customHeight="1" x14ac:dyDescent="0.25">
      <c r="A63" s="34">
        <v>22080000</v>
      </c>
      <c r="B63" s="35" t="s">
        <v>31</v>
      </c>
      <c r="C63" s="36">
        <v>3300</v>
      </c>
      <c r="D63" s="36">
        <v>3300</v>
      </c>
      <c r="E63" s="36">
        <v>0</v>
      </c>
      <c r="F63" s="36">
        <v>0</v>
      </c>
    </row>
    <row r="64" spans="1:6" s="37" customFormat="1" ht="39" customHeight="1" x14ac:dyDescent="0.25">
      <c r="A64" s="38">
        <v>22080400</v>
      </c>
      <c r="B64" s="39" t="s">
        <v>32</v>
      </c>
      <c r="C64" s="40">
        <v>3300</v>
      </c>
      <c r="D64" s="40">
        <v>3300</v>
      </c>
      <c r="E64" s="40">
        <v>0</v>
      </c>
      <c r="F64" s="40">
        <v>0</v>
      </c>
    </row>
    <row r="65" spans="1:6" s="37" customFormat="1" ht="39" customHeight="1" x14ac:dyDescent="0.25">
      <c r="A65" s="34">
        <v>22090000</v>
      </c>
      <c r="B65" s="35" t="s">
        <v>33</v>
      </c>
      <c r="C65" s="36">
        <v>841</v>
      </c>
      <c r="D65" s="36">
        <v>841</v>
      </c>
      <c r="E65" s="36">
        <v>0</v>
      </c>
      <c r="F65" s="36">
        <v>0</v>
      </c>
    </row>
    <row r="66" spans="1:6" s="37" customFormat="1" ht="39" customHeight="1" x14ac:dyDescent="0.25">
      <c r="A66" s="38">
        <v>22090100</v>
      </c>
      <c r="B66" s="39" t="s">
        <v>34</v>
      </c>
      <c r="C66" s="40">
        <v>58</v>
      </c>
      <c r="D66" s="40">
        <v>58</v>
      </c>
      <c r="E66" s="40">
        <v>0</v>
      </c>
      <c r="F66" s="40">
        <v>0</v>
      </c>
    </row>
    <row r="67" spans="1:6" s="37" customFormat="1" ht="39" customHeight="1" x14ac:dyDescent="0.25">
      <c r="A67" s="38">
        <v>22090200</v>
      </c>
      <c r="B67" s="39" t="s">
        <v>153</v>
      </c>
      <c r="C67" s="40">
        <v>20</v>
      </c>
      <c r="D67" s="40">
        <v>20</v>
      </c>
      <c r="E67" s="40">
        <v>0</v>
      </c>
      <c r="F67" s="40">
        <v>0</v>
      </c>
    </row>
    <row r="68" spans="1:6" s="37" customFormat="1" ht="47.25" customHeight="1" x14ac:dyDescent="0.25">
      <c r="A68" s="38">
        <v>22090400</v>
      </c>
      <c r="B68" s="39" t="s">
        <v>35</v>
      </c>
      <c r="C68" s="40">
        <v>763</v>
      </c>
      <c r="D68" s="40">
        <v>763</v>
      </c>
      <c r="E68" s="40">
        <v>0</v>
      </c>
      <c r="F68" s="40">
        <v>0</v>
      </c>
    </row>
    <row r="69" spans="1:6" s="37" customFormat="1" ht="80.25" customHeight="1" x14ac:dyDescent="0.25">
      <c r="A69" s="38">
        <v>22130000</v>
      </c>
      <c r="B69" s="39" t="s">
        <v>154</v>
      </c>
      <c r="C69" s="40">
        <v>6000</v>
      </c>
      <c r="D69" s="40">
        <v>6000</v>
      </c>
      <c r="E69" s="40">
        <v>0</v>
      </c>
      <c r="F69" s="40">
        <v>0</v>
      </c>
    </row>
    <row r="70" spans="1:6" s="37" customFormat="1" ht="39" customHeight="1" x14ac:dyDescent="0.25">
      <c r="A70" s="34">
        <v>24000000</v>
      </c>
      <c r="B70" s="35" t="s">
        <v>36</v>
      </c>
      <c r="C70" s="36">
        <v>15585</v>
      </c>
      <c r="D70" s="36">
        <v>15585</v>
      </c>
      <c r="E70" s="36">
        <v>0</v>
      </c>
      <c r="F70" s="36">
        <v>0</v>
      </c>
    </row>
    <row r="71" spans="1:6" s="37" customFormat="1" ht="39" customHeight="1" x14ac:dyDescent="0.25">
      <c r="A71" s="34">
        <v>24060000</v>
      </c>
      <c r="B71" s="35" t="s">
        <v>26</v>
      </c>
      <c r="C71" s="36">
        <v>15585</v>
      </c>
      <c r="D71" s="36">
        <v>15585</v>
      </c>
      <c r="E71" s="36">
        <v>0</v>
      </c>
      <c r="F71" s="36">
        <v>0</v>
      </c>
    </row>
    <row r="72" spans="1:6" s="37" customFormat="1" ht="39" customHeight="1" x14ac:dyDescent="0.25">
      <c r="A72" s="38">
        <v>24060300</v>
      </c>
      <c r="B72" s="39" t="s">
        <v>26</v>
      </c>
      <c r="C72" s="40">
        <v>15585</v>
      </c>
      <c r="D72" s="40">
        <v>15585</v>
      </c>
      <c r="E72" s="40">
        <v>0</v>
      </c>
      <c r="F72" s="40">
        <v>0</v>
      </c>
    </row>
    <row r="73" spans="1:6" s="37" customFormat="1" ht="39" customHeight="1" x14ac:dyDescent="0.25">
      <c r="A73" s="34">
        <v>25000000</v>
      </c>
      <c r="B73" s="35" t="s">
        <v>37</v>
      </c>
      <c r="C73" s="36">
        <v>250000</v>
      </c>
      <c r="D73" s="36">
        <v>0</v>
      </c>
      <c r="E73" s="36">
        <v>250000</v>
      </c>
      <c r="F73" s="36">
        <v>0</v>
      </c>
    </row>
    <row r="74" spans="1:6" s="37" customFormat="1" ht="39" customHeight="1" x14ac:dyDescent="0.25">
      <c r="A74" s="34">
        <v>25010000</v>
      </c>
      <c r="B74" s="35" t="s">
        <v>38</v>
      </c>
      <c r="C74" s="36">
        <v>250000</v>
      </c>
      <c r="D74" s="36">
        <v>0</v>
      </c>
      <c r="E74" s="36">
        <v>250000</v>
      </c>
      <c r="F74" s="36">
        <v>0</v>
      </c>
    </row>
    <row r="75" spans="1:6" s="37" customFormat="1" ht="39" customHeight="1" x14ac:dyDescent="0.25">
      <c r="A75" s="38">
        <v>25010100</v>
      </c>
      <c r="B75" s="39" t="s">
        <v>39</v>
      </c>
      <c r="C75" s="40">
        <v>250000</v>
      </c>
      <c r="D75" s="40">
        <v>0</v>
      </c>
      <c r="E75" s="40">
        <v>250000</v>
      </c>
      <c r="F75" s="40">
        <v>0</v>
      </c>
    </row>
    <row r="76" spans="1:6" s="37" customFormat="1" ht="39" customHeight="1" x14ac:dyDescent="0.25">
      <c r="A76" s="34"/>
      <c r="B76" s="35" t="s">
        <v>40</v>
      </c>
      <c r="C76" s="36">
        <v>21729699</v>
      </c>
      <c r="D76" s="36">
        <v>21477514</v>
      </c>
      <c r="E76" s="36">
        <v>252185</v>
      </c>
      <c r="F76" s="36">
        <v>0</v>
      </c>
    </row>
    <row r="77" spans="1:6" s="37" customFormat="1" ht="39" customHeight="1" x14ac:dyDescent="0.25">
      <c r="A77" s="34">
        <v>40000000</v>
      </c>
      <c r="B77" s="35" t="s">
        <v>41</v>
      </c>
      <c r="C77" s="36">
        <v>10676313</v>
      </c>
      <c r="D77" s="36">
        <v>10676313</v>
      </c>
      <c r="E77" s="36">
        <v>0</v>
      </c>
      <c r="F77" s="36">
        <v>0</v>
      </c>
    </row>
    <row r="78" spans="1:6" s="37" customFormat="1" ht="39" customHeight="1" x14ac:dyDescent="0.25">
      <c r="A78" s="34">
        <v>41000000</v>
      </c>
      <c r="B78" s="35" t="s">
        <v>42</v>
      </c>
      <c r="C78" s="36">
        <v>10676313</v>
      </c>
      <c r="D78" s="36">
        <v>10676313</v>
      </c>
      <c r="E78" s="36">
        <v>0</v>
      </c>
      <c r="F78" s="36">
        <v>0</v>
      </c>
    </row>
    <row r="79" spans="1:6" s="37" customFormat="1" ht="39" customHeight="1" x14ac:dyDescent="0.25">
      <c r="A79" s="34">
        <v>41020000</v>
      </c>
      <c r="B79" s="35" t="s">
        <v>43</v>
      </c>
      <c r="C79" s="36">
        <v>1502900</v>
      </c>
      <c r="D79" s="36">
        <v>1502900</v>
      </c>
      <c r="E79" s="36">
        <v>0</v>
      </c>
      <c r="F79" s="36">
        <v>0</v>
      </c>
    </row>
    <row r="80" spans="1:6" s="37" customFormat="1" ht="39" customHeight="1" x14ac:dyDescent="0.25">
      <c r="A80" s="38">
        <v>41020100</v>
      </c>
      <c r="B80" s="39" t="s">
        <v>155</v>
      </c>
      <c r="C80" s="40">
        <v>1502900</v>
      </c>
      <c r="D80" s="40">
        <v>1502900</v>
      </c>
      <c r="E80" s="40">
        <v>0</v>
      </c>
      <c r="F80" s="40">
        <v>0</v>
      </c>
    </row>
    <row r="81" spans="1:6" s="37" customFormat="1" ht="39" customHeight="1" x14ac:dyDescent="0.25">
      <c r="A81" s="34">
        <v>41030000</v>
      </c>
      <c r="B81" s="35" t="s">
        <v>156</v>
      </c>
      <c r="C81" s="36">
        <v>8405200</v>
      </c>
      <c r="D81" s="36">
        <v>8405200</v>
      </c>
      <c r="E81" s="36">
        <v>0</v>
      </c>
      <c r="F81" s="36">
        <v>0</v>
      </c>
    </row>
    <row r="82" spans="1:6" s="37" customFormat="1" ht="39" customHeight="1" x14ac:dyDescent="0.25">
      <c r="A82" s="38">
        <v>41033900</v>
      </c>
      <c r="B82" s="39" t="s">
        <v>157</v>
      </c>
      <c r="C82" s="40">
        <v>7762000</v>
      </c>
      <c r="D82" s="40">
        <v>7762000</v>
      </c>
      <c r="E82" s="40">
        <v>0</v>
      </c>
      <c r="F82" s="40">
        <v>0</v>
      </c>
    </row>
    <row r="83" spans="1:6" s="37" customFormat="1" ht="39" customHeight="1" x14ac:dyDescent="0.25">
      <c r="A83" s="38">
        <v>41034200</v>
      </c>
      <c r="B83" s="39" t="s">
        <v>158</v>
      </c>
      <c r="C83" s="40">
        <v>643200</v>
      </c>
      <c r="D83" s="40">
        <v>643200</v>
      </c>
      <c r="E83" s="40">
        <v>0</v>
      </c>
      <c r="F83" s="40">
        <v>0</v>
      </c>
    </row>
    <row r="84" spans="1:6" s="37" customFormat="1" ht="39" customHeight="1" x14ac:dyDescent="0.25">
      <c r="A84" s="34">
        <v>41040000</v>
      </c>
      <c r="B84" s="35" t="s">
        <v>159</v>
      </c>
      <c r="C84" s="36">
        <v>564300</v>
      </c>
      <c r="D84" s="36">
        <v>564300</v>
      </c>
      <c r="E84" s="36">
        <v>0</v>
      </c>
      <c r="F84" s="36">
        <v>0</v>
      </c>
    </row>
    <row r="85" spans="1:6" s="37" customFormat="1" ht="71.25" customHeight="1" x14ac:dyDescent="0.25">
      <c r="A85" s="38">
        <v>41040200</v>
      </c>
      <c r="B85" s="39" t="s">
        <v>83</v>
      </c>
      <c r="C85" s="40">
        <v>564300</v>
      </c>
      <c r="D85" s="40">
        <v>564300</v>
      </c>
      <c r="E85" s="40">
        <v>0</v>
      </c>
      <c r="F85" s="40">
        <v>0</v>
      </c>
    </row>
    <row r="86" spans="1:6" s="37" customFormat="1" ht="39" customHeight="1" x14ac:dyDescent="0.25">
      <c r="A86" s="34">
        <v>41050000</v>
      </c>
      <c r="B86" s="35" t="s">
        <v>44</v>
      </c>
      <c r="C86" s="36">
        <v>203913</v>
      </c>
      <c r="D86" s="36">
        <v>203913</v>
      </c>
      <c r="E86" s="36">
        <v>0</v>
      </c>
      <c r="F86" s="36">
        <v>0</v>
      </c>
    </row>
    <row r="87" spans="1:6" s="37" customFormat="1" ht="70.5" customHeight="1" x14ac:dyDescent="0.25">
      <c r="A87" s="38">
        <v>41051200</v>
      </c>
      <c r="B87" s="39" t="s">
        <v>45</v>
      </c>
      <c r="C87" s="40">
        <v>203913</v>
      </c>
      <c r="D87" s="40">
        <v>203913</v>
      </c>
      <c r="E87" s="40">
        <v>0</v>
      </c>
      <c r="F87" s="40">
        <v>0</v>
      </c>
    </row>
    <row r="88" spans="1:6" s="37" customFormat="1" ht="39" customHeight="1" x14ac:dyDescent="0.25">
      <c r="A88" s="34" t="s">
        <v>46</v>
      </c>
      <c r="B88" s="35" t="s">
        <v>220</v>
      </c>
      <c r="C88" s="36">
        <v>32406012</v>
      </c>
      <c r="D88" s="36">
        <v>32153827</v>
      </c>
      <c r="E88" s="36">
        <v>252185</v>
      </c>
      <c r="F88" s="36">
        <v>0</v>
      </c>
    </row>
    <row r="89" spans="1:6" x14ac:dyDescent="0.2">
      <c r="A89" s="32"/>
      <c r="B89" s="30"/>
      <c r="C89" s="32"/>
      <c r="D89" s="32"/>
      <c r="E89" s="32"/>
      <c r="F89" s="32"/>
    </row>
    <row r="90" spans="1:6" x14ac:dyDescent="0.2">
      <c r="A90" s="32"/>
      <c r="B90" s="30"/>
      <c r="C90" s="32"/>
      <c r="D90" s="32"/>
      <c r="E90" s="32"/>
      <c r="F90" s="32"/>
    </row>
    <row r="91" spans="1:6" s="37" customFormat="1" ht="24" customHeight="1" x14ac:dyDescent="0.25">
      <c r="A91" s="60"/>
      <c r="B91" s="61" t="s">
        <v>124</v>
      </c>
      <c r="C91" s="62"/>
      <c r="D91" s="60"/>
      <c r="E91" s="63" t="s">
        <v>125</v>
      </c>
      <c r="F91" s="60"/>
    </row>
  </sheetData>
  <mergeCells count="11">
    <mergeCell ref="E10:E11"/>
    <mergeCell ref="F10:F11"/>
    <mergeCell ref="A9:A11"/>
    <mergeCell ref="B9:B11"/>
    <mergeCell ref="C9:C11"/>
    <mergeCell ref="D9:D11"/>
    <mergeCell ref="C2:F2"/>
    <mergeCell ref="C3:F3"/>
    <mergeCell ref="C4:F4"/>
    <mergeCell ref="A5:F5"/>
    <mergeCell ref="E9:F9"/>
  </mergeCells>
  <phoneticPr fontId="10" type="noConversion"/>
  <pageMargins left="0.59055118110236227" right="0.59055118110236227" top="0.39370078740157483" bottom="0.39370078740157483" header="0" footer="0"/>
  <pageSetup paperSize="9" scale="60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B30" sqref="B30"/>
    </sheetView>
  </sheetViews>
  <sheetFormatPr defaultRowHeight="12.75" x14ac:dyDescent="0.2"/>
  <cols>
    <col min="1" max="1" width="11.28515625" style="203" customWidth="1"/>
    <col min="2" max="2" width="41" style="203" customWidth="1"/>
    <col min="3" max="3" width="14.7109375" style="215" customWidth="1"/>
    <col min="4" max="6" width="14.140625" style="203" customWidth="1"/>
    <col min="7" max="16384" width="9.140625" style="203"/>
  </cols>
  <sheetData>
    <row r="1" spans="1:6" x14ac:dyDescent="0.2">
      <c r="D1" s="203" t="s">
        <v>272</v>
      </c>
    </row>
    <row r="2" spans="1:6" x14ac:dyDescent="0.2">
      <c r="D2" s="225" t="s">
        <v>47</v>
      </c>
    </row>
    <row r="3" spans="1:6" ht="24.75" customHeight="1" x14ac:dyDescent="0.2">
      <c r="D3" s="240" t="s">
        <v>204</v>
      </c>
      <c r="E3" s="241"/>
      <c r="F3" s="241"/>
    </row>
    <row r="4" spans="1:6" x14ac:dyDescent="0.2">
      <c r="D4" s="203" t="s">
        <v>203</v>
      </c>
    </row>
    <row r="5" spans="1:6" ht="25.5" customHeight="1" x14ac:dyDescent="0.2">
      <c r="A5" s="242" t="s">
        <v>273</v>
      </c>
      <c r="B5" s="243"/>
      <c r="C5" s="243"/>
      <c r="D5" s="243"/>
      <c r="E5" s="243"/>
      <c r="F5" s="243"/>
    </row>
    <row r="6" spans="1:6" ht="25.5" customHeight="1" x14ac:dyDescent="0.2">
      <c r="A6" s="205" t="s">
        <v>274</v>
      </c>
      <c r="B6" s="204"/>
      <c r="C6" s="216"/>
      <c r="D6" s="204"/>
      <c r="E6" s="204"/>
      <c r="F6" s="204"/>
    </row>
    <row r="7" spans="1:6" x14ac:dyDescent="0.2">
      <c r="A7" s="206" t="s">
        <v>202</v>
      </c>
      <c r="F7" s="226" t="s">
        <v>219</v>
      </c>
    </row>
    <row r="8" spans="1:6" x14ac:dyDescent="0.2">
      <c r="A8" s="233" t="s">
        <v>1</v>
      </c>
      <c r="B8" s="233" t="s">
        <v>275</v>
      </c>
      <c r="C8" s="244" t="s">
        <v>3</v>
      </c>
      <c r="D8" s="233" t="s">
        <v>4</v>
      </c>
      <c r="E8" s="233" t="s">
        <v>5</v>
      </c>
      <c r="F8" s="233"/>
    </row>
    <row r="9" spans="1:6" x14ac:dyDescent="0.2">
      <c r="A9" s="233"/>
      <c r="B9" s="233"/>
      <c r="C9" s="244"/>
      <c r="D9" s="233"/>
      <c r="E9" s="233" t="s">
        <v>6</v>
      </c>
      <c r="F9" s="233" t="s">
        <v>7</v>
      </c>
    </row>
    <row r="10" spans="1:6" x14ac:dyDescent="0.2">
      <c r="A10" s="233"/>
      <c r="B10" s="233"/>
      <c r="C10" s="244"/>
      <c r="D10" s="233"/>
      <c r="E10" s="233"/>
      <c r="F10" s="233"/>
    </row>
    <row r="11" spans="1:6" x14ac:dyDescent="0.2">
      <c r="A11" s="207">
        <v>1</v>
      </c>
      <c r="B11" s="207">
        <v>2</v>
      </c>
      <c r="C11" s="217">
        <v>3</v>
      </c>
      <c r="D11" s="207">
        <v>4</v>
      </c>
      <c r="E11" s="207">
        <v>5</v>
      </c>
      <c r="F11" s="207">
        <v>6</v>
      </c>
    </row>
    <row r="12" spans="1:6" ht="21" customHeight="1" x14ac:dyDescent="0.2">
      <c r="A12" s="234" t="s">
        <v>276</v>
      </c>
      <c r="B12" s="235"/>
      <c r="C12" s="235"/>
      <c r="D12" s="235"/>
      <c r="E12" s="235"/>
      <c r="F12" s="236"/>
    </row>
    <row r="13" spans="1:6" x14ac:dyDescent="0.2">
      <c r="A13" s="208">
        <v>200000</v>
      </c>
      <c r="B13" s="209" t="s">
        <v>277</v>
      </c>
      <c r="C13" s="218">
        <f t="shared" ref="C13:C24" si="0">D13+E13</f>
        <v>0</v>
      </c>
      <c r="D13" s="210">
        <v>-70619</v>
      </c>
      <c r="E13" s="210">
        <v>70619</v>
      </c>
      <c r="F13" s="210">
        <v>70619</v>
      </c>
    </row>
    <row r="14" spans="1:6" x14ac:dyDescent="0.2">
      <c r="A14" s="208">
        <v>203000</v>
      </c>
      <c r="B14" s="209" t="s">
        <v>278</v>
      </c>
      <c r="C14" s="218">
        <f t="shared" si="0"/>
        <v>0</v>
      </c>
      <c r="D14" s="210">
        <v>0</v>
      </c>
      <c r="E14" s="210">
        <v>0</v>
      </c>
      <c r="F14" s="210">
        <v>0</v>
      </c>
    </row>
    <row r="15" spans="1:6" x14ac:dyDescent="0.2">
      <c r="A15" s="211">
        <v>203410</v>
      </c>
      <c r="B15" s="212" t="s">
        <v>279</v>
      </c>
      <c r="C15" s="219">
        <f t="shared" si="0"/>
        <v>2482044</v>
      </c>
      <c r="D15" s="213">
        <v>2482044</v>
      </c>
      <c r="E15" s="213">
        <v>0</v>
      </c>
      <c r="F15" s="213">
        <v>0</v>
      </c>
    </row>
    <row r="16" spans="1:6" x14ac:dyDescent="0.2">
      <c r="A16" s="211">
        <v>203420</v>
      </c>
      <c r="B16" s="212" t="s">
        <v>280</v>
      </c>
      <c r="C16" s="219">
        <f t="shared" si="0"/>
        <v>-2482044</v>
      </c>
      <c r="D16" s="213">
        <v>-2482044</v>
      </c>
      <c r="E16" s="213">
        <v>0</v>
      </c>
      <c r="F16" s="213">
        <v>0</v>
      </c>
    </row>
    <row r="17" spans="1:6" ht="25.5" x14ac:dyDescent="0.2">
      <c r="A17" s="208">
        <v>205000</v>
      </c>
      <c r="B17" s="209" t="s">
        <v>281</v>
      </c>
      <c r="C17" s="218">
        <f t="shared" si="0"/>
        <v>0</v>
      </c>
      <c r="D17" s="210">
        <v>0</v>
      </c>
      <c r="E17" s="210">
        <v>0</v>
      </c>
      <c r="F17" s="210">
        <v>0</v>
      </c>
    </row>
    <row r="18" spans="1:6" x14ac:dyDescent="0.2">
      <c r="A18" s="211">
        <v>205100</v>
      </c>
      <c r="B18" s="212" t="s">
        <v>282</v>
      </c>
      <c r="C18" s="219">
        <f t="shared" si="0"/>
        <v>82148.539999999994</v>
      </c>
      <c r="D18" s="213">
        <v>0</v>
      </c>
      <c r="E18" s="213">
        <v>82148.539999999994</v>
      </c>
      <c r="F18" s="213">
        <v>0</v>
      </c>
    </row>
    <row r="19" spans="1:6" x14ac:dyDescent="0.2">
      <c r="A19" s="211">
        <v>205200</v>
      </c>
      <c r="B19" s="212" t="s">
        <v>283</v>
      </c>
      <c r="C19" s="219">
        <f t="shared" si="0"/>
        <v>82148.539999999994</v>
      </c>
      <c r="D19" s="213">
        <v>0</v>
      </c>
      <c r="E19" s="213">
        <v>82148.539999999994</v>
      </c>
      <c r="F19" s="213">
        <v>0</v>
      </c>
    </row>
    <row r="20" spans="1:6" ht="25.5" x14ac:dyDescent="0.2">
      <c r="A20" s="208">
        <v>208000</v>
      </c>
      <c r="B20" s="209" t="s">
        <v>284</v>
      </c>
      <c r="C20" s="218">
        <f t="shared" si="0"/>
        <v>0</v>
      </c>
      <c r="D20" s="210">
        <v>-70619</v>
      </c>
      <c r="E20" s="210">
        <v>70619</v>
      </c>
      <c r="F20" s="210">
        <v>70619</v>
      </c>
    </row>
    <row r="21" spans="1:6" x14ac:dyDescent="0.2">
      <c r="A21" s="211">
        <v>208100</v>
      </c>
      <c r="B21" s="212" t="s">
        <v>282</v>
      </c>
      <c r="C21" s="219">
        <f t="shared" si="0"/>
        <v>10294413.560000001</v>
      </c>
      <c r="D21" s="213">
        <v>3248582.93</v>
      </c>
      <c r="E21" s="213">
        <v>7045830.6299999999</v>
      </c>
      <c r="F21" s="213">
        <v>7023793.3300000001</v>
      </c>
    </row>
    <row r="22" spans="1:6" x14ac:dyDescent="0.2">
      <c r="A22" s="211">
        <v>208200</v>
      </c>
      <c r="B22" s="212" t="s">
        <v>283</v>
      </c>
      <c r="C22" s="219">
        <f t="shared" si="0"/>
        <v>10294413.560000001</v>
      </c>
      <c r="D22" s="213">
        <v>3248582.93</v>
      </c>
      <c r="E22" s="213">
        <v>7045830.6299999999</v>
      </c>
      <c r="F22" s="213">
        <v>7023793.3300000001</v>
      </c>
    </row>
    <row r="23" spans="1:6" s="215" customFormat="1" ht="38.25" x14ac:dyDescent="0.2">
      <c r="A23" s="220">
        <v>208400</v>
      </c>
      <c r="B23" s="221" t="s">
        <v>285</v>
      </c>
      <c r="C23" s="219">
        <f t="shared" si="0"/>
        <v>0</v>
      </c>
      <c r="D23" s="219">
        <v>-70619</v>
      </c>
      <c r="E23" s="219">
        <v>70619</v>
      </c>
      <c r="F23" s="219">
        <v>70619</v>
      </c>
    </row>
    <row r="24" spans="1:6" s="215" customFormat="1" x14ac:dyDescent="0.2">
      <c r="A24" s="222" t="s">
        <v>46</v>
      </c>
      <c r="B24" s="223" t="s">
        <v>286</v>
      </c>
      <c r="C24" s="218">
        <f t="shared" si="0"/>
        <v>0</v>
      </c>
      <c r="D24" s="218">
        <v>-70619</v>
      </c>
      <c r="E24" s="218">
        <v>70619</v>
      </c>
      <c r="F24" s="218">
        <v>70619</v>
      </c>
    </row>
    <row r="25" spans="1:6" s="215" customFormat="1" ht="21" customHeight="1" x14ac:dyDescent="0.2">
      <c r="A25" s="237" t="s">
        <v>287</v>
      </c>
      <c r="B25" s="238"/>
      <c r="C25" s="238"/>
      <c r="D25" s="238"/>
      <c r="E25" s="238"/>
      <c r="F25" s="239"/>
    </row>
    <row r="26" spans="1:6" s="215" customFormat="1" x14ac:dyDescent="0.2">
      <c r="A26" s="224">
        <v>600000</v>
      </c>
      <c r="B26" s="223" t="s">
        <v>288</v>
      </c>
      <c r="C26" s="218">
        <f t="shared" ref="C26:C31" si="1">D26+E26</f>
        <v>0</v>
      </c>
      <c r="D26" s="218">
        <v>-70619</v>
      </c>
      <c r="E26" s="218">
        <v>70619</v>
      </c>
      <c r="F26" s="218">
        <v>70619</v>
      </c>
    </row>
    <row r="27" spans="1:6" s="215" customFormat="1" x14ac:dyDescent="0.2">
      <c r="A27" s="224">
        <v>602000</v>
      </c>
      <c r="B27" s="223" t="s">
        <v>289</v>
      </c>
      <c r="C27" s="218">
        <f t="shared" si="1"/>
        <v>0</v>
      </c>
      <c r="D27" s="218">
        <v>-70619</v>
      </c>
      <c r="E27" s="218">
        <v>70619</v>
      </c>
      <c r="F27" s="218">
        <v>70619</v>
      </c>
    </row>
    <row r="28" spans="1:6" s="215" customFormat="1" ht="38.25" x14ac:dyDescent="0.2">
      <c r="A28" s="220">
        <v>602400</v>
      </c>
      <c r="B28" s="221" t="s">
        <v>285</v>
      </c>
      <c r="C28" s="219">
        <f t="shared" si="1"/>
        <v>0</v>
      </c>
      <c r="D28" s="219">
        <v>-70619</v>
      </c>
      <c r="E28" s="219">
        <v>70619</v>
      </c>
      <c r="F28" s="219">
        <v>70619</v>
      </c>
    </row>
    <row r="29" spans="1:6" s="215" customFormat="1" ht="25.5" x14ac:dyDescent="0.2">
      <c r="A29" s="224">
        <v>603000</v>
      </c>
      <c r="B29" s="223" t="s">
        <v>290</v>
      </c>
      <c r="C29" s="218">
        <f t="shared" si="1"/>
        <v>0</v>
      </c>
      <c r="D29" s="218">
        <v>0</v>
      </c>
      <c r="E29" s="218">
        <v>0</v>
      </c>
      <c r="F29" s="218">
        <v>0</v>
      </c>
    </row>
    <row r="30" spans="1:6" s="215" customFormat="1" ht="25.5" x14ac:dyDescent="0.2">
      <c r="A30" s="220">
        <v>603000</v>
      </c>
      <c r="B30" s="221" t="s">
        <v>290</v>
      </c>
      <c r="C30" s="219">
        <f t="shared" si="1"/>
        <v>0</v>
      </c>
      <c r="D30" s="219">
        <v>0</v>
      </c>
      <c r="E30" s="219">
        <v>0</v>
      </c>
      <c r="F30" s="219">
        <v>0</v>
      </c>
    </row>
    <row r="31" spans="1:6" s="215" customFormat="1" x14ac:dyDescent="0.2">
      <c r="A31" s="222" t="s">
        <v>46</v>
      </c>
      <c r="B31" s="223" t="s">
        <v>286</v>
      </c>
      <c r="C31" s="218">
        <f t="shared" si="1"/>
        <v>0</v>
      </c>
      <c r="D31" s="218">
        <v>-70619</v>
      </c>
      <c r="E31" s="218">
        <v>70619</v>
      </c>
      <c r="F31" s="218">
        <v>70619</v>
      </c>
    </row>
    <row r="34" spans="2:5" x14ac:dyDescent="0.2">
      <c r="B34" s="214" t="s">
        <v>124</v>
      </c>
      <c r="E34" s="214" t="s">
        <v>125</v>
      </c>
    </row>
  </sheetData>
  <mergeCells count="11">
    <mergeCell ref="F9:F10"/>
    <mergeCell ref="A12:F12"/>
    <mergeCell ref="A25:F25"/>
    <mergeCell ref="D3:F3"/>
    <mergeCell ref="A5:F5"/>
    <mergeCell ref="A8:A10"/>
    <mergeCell ref="B8:B10"/>
    <mergeCell ref="C8:C10"/>
    <mergeCell ref="D8:D10"/>
    <mergeCell ref="E8:F8"/>
    <mergeCell ref="E9:E10"/>
  </mergeCells>
  <phoneticPr fontId="10" type="noConversion"/>
  <pageMargins left="0.59055118110236204" right="0.59055118110236204" top="0.39370078740157499" bottom="0.39370078740157499" header="0" footer="0"/>
  <pageSetup paperSize="9" scale="85" fitToHeight="50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D31" zoomScale="70" zoomScaleNormal="70" zoomScaleSheetLayoutView="70" workbookViewId="0">
      <selection activeCell="D36" sqref="D36"/>
    </sheetView>
  </sheetViews>
  <sheetFormatPr defaultRowHeight="16.5" x14ac:dyDescent="0.25"/>
  <cols>
    <col min="1" max="1" width="14" style="82" customWidth="1"/>
    <col min="2" max="2" width="11.140625" style="82" customWidth="1"/>
    <col min="3" max="3" width="12" style="82" customWidth="1"/>
    <col min="4" max="4" width="61.140625" style="1" customWidth="1"/>
    <col min="5" max="5" width="18.85546875" style="178" customWidth="1"/>
    <col min="6" max="6" width="19.42578125" style="178" customWidth="1"/>
    <col min="7" max="7" width="21.7109375" style="178" customWidth="1"/>
    <col min="8" max="8" width="18" style="178" customWidth="1"/>
    <col min="9" max="9" width="13.7109375" style="178" customWidth="1"/>
    <col min="10" max="10" width="18.42578125" style="178" customWidth="1"/>
    <col min="11" max="11" width="13.7109375" style="178" customWidth="1"/>
    <col min="12" max="12" width="15" style="178" customWidth="1"/>
    <col min="13" max="13" width="13.7109375" style="178" customWidth="1"/>
    <col min="14" max="14" width="15.42578125" style="178" customWidth="1"/>
    <col min="15" max="15" width="15.5703125" style="178" customWidth="1"/>
    <col min="16" max="16" width="18.42578125" style="178" customWidth="1"/>
    <col min="17" max="16384" width="9.140625" style="82"/>
  </cols>
  <sheetData>
    <row r="1" spans="1:16" s="183" customFormat="1" ht="29.25" customHeight="1" x14ac:dyDescent="0.3">
      <c r="A1" s="182"/>
      <c r="C1" s="184"/>
      <c r="D1" s="185"/>
      <c r="E1" s="182"/>
      <c r="F1" s="182"/>
      <c r="G1" s="182"/>
      <c r="H1" s="182"/>
      <c r="I1" s="182"/>
      <c r="J1" s="182"/>
      <c r="K1" s="182"/>
      <c r="L1" s="254" t="s">
        <v>205</v>
      </c>
      <c r="M1" s="254"/>
      <c r="N1" s="254"/>
      <c r="O1" s="254"/>
      <c r="P1" s="254"/>
    </row>
    <row r="2" spans="1:16" s="183" customFormat="1" ht="24.75" customHeight="1" x14ac:dyDescent="0.25">
      <c r="A2" s="182"/>
      <c r="C2" s="245"/>
      <c r="D2" s="245"/>
      <c r="E2" s="245"/>
      <c r="F2" s="245"/>
      <c r="G2" s="182"/>
      <c r="H2" s="182"/>
      <c r="I2" s="182"/>
      <c r="J2" s="182"/>
      <c r="K2" s="182"/>
      <c r="L2" s="262" t="s">
        <v>47</v>
      </c>
      <c r="M2" s="262"/>
      <c r="N2" s="262"/>
      <c r="O2" s="262"/>
      <c r="P2" s="262"/>
    </row>
    <row r="3" spans="1:16" s="183" customFormat="1" ht="41.25" customHeight="1" x14ac:dyDescent="0.2">
      <c r="A3" s="182"/>
      <c r="C3" s="246"/>
      <c r="D3" s="246"/>
      <c r="E3" s="246"/>
      <c r="F3" s="246"/>
      <c r="G3" s="182"/>
      <c r="H3" s="182"/>
      <c r="I3" s="182"/>
      <c r="J3" s="182"/>
      <c r="K3" s="182"/>
      <c r="L3" s="261" t="s">
        <v>204</v>
      </c>
      <c r="M3" s="261"/>
      <c r="N3" s="261"/>
      <c r="O3" s="261"/>
      <c r="P3" s="261"/>
    </row>
    <row r="4" spans="1:16" s="183" customFormat="1" ht="21.75" customHeight="1" x14ac:dyDescent="0.25">
      <c r="A4" s="182"/>
      <c r="C4" s="247"/>
      <c r="D4" s="247"/>
      <c r="E4" s="247"/>
      <c r="F4" s="247"/>
      <c r="G4" s="182"/>
      <c r="H4" s="182"/>
      <c r="I4" s="182"/>
      <c r="J4" s="182"/>
      <c r="K4" s="182"/>
      <c r="L4" s="255" t="s">
        <v>203</v>
      </c>
      <c r="M4" s="256"/>
      <c r="N4" s="256"/>
      <c r="O4" s="256"/>
      <c r="P4" s="256"/>
    </row>
    <row r="5" spans="1:16" ht="22.5" customHeight="1" x14ac:dyDescent="0.3">
      <c r="A5" s="257" t="s">
        <v>48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</row>
    <row r="6" spans="1:16" ht="25.5" customHeight="1" x14ac:dyDescent="0.3">
      <c r="A6" s="257" t="s">
        <v>160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</row>
    <row r="7" spans="1:16" x14ac:dyDescent="0.25">
      <c r="A7" s="259">
        <v>11507000000</v>
      </c>
      <c r="B7" s="259"/>
      <c r="C7" s="45"/>
      <c r="D7" s="48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" customHeight="1" x14ac:dyDescent="0.25">
      <c r="A8" s="260" t="s">
        <v>202</v>
      </c>
      <c r="B8" s="260"/>
      <c r="C8" s="45"/>
      <c r="D8" s="48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x14ac:dyDescent="0.25">
      <c r="A9" s="44"/>
      <c r="B9" s="44"/>
      <c r="C9" s="44"/>
      <c r="D9" s="47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182" t="s">
        <v>219</v>
      </c>
    </row>
    <row r="10" spans="1:16" s="186" customFormat="1" ht="12.75" customHeight="1" x14ac:dyDescent="0.25">
      <c r="A10" s="248" t="s">
        <v>49</v>
      </c>
      <c r="B10" s="248" t="s">
        <v>50</v>
      </c>
      <c r="C10" s="248" t="s">
        <v>51</v>
      </c>
      <c r="D10" s="249" t="s">
        <v>161</v>
      </c>
      <c r="E10" s="249" t="s">
        <v>4</v>
      </c>
      <c r="F10" s="249"/>
      <c r="G10" s="249"/>
      <c r="H10" s="249"/>
      <c r="I10" s="249"/>
      <c r="J10" s="249" t="s">
        <v>5</v>
      </c>
      <c r="K10" s="249"/>
      <c r="L10" s="249"/>
      <c r="M10" s="249"/>
      <c r="N10" s="249"/>
      <c r="O10" s="249"/>
      <c r="P10" s="249" t="s">
        <v>52</v>
      </c>
    </row>
    <row r="11" spans="1:16" s="186" customFormat="1" ht="12.75" customHeight="1" x14ac:dyDescent="0.25">
      <c r="A11" s="248"/>
      <c r="B11" s="248"/>
      <c r="C11" s="248"/>
      <c r="D11" s="249"/>
      <c r="E11" s="249" t="s">
        <v>6</v>
      </c>
      <c r="F11" s="249" t="s">
        <v>53</v>
      </c>
      <c r="G11" s="249" t="s">
        <v>54</v>
      </c>
      <c r="H11" s="249"/>
      <c r="I11" s="249" t="s">
        <v>55</v>
      </c>
      <c r="J11" s="249" t="s">
        <v>6</v>
      </c>
      <c r="K11" s="249" t="s">
        <v>7</v>
      </c>
      <c r="L11" s="249" t="s">
        <v>53</v>
      </c>
      <c r="M11" s="249" t="s">
        <v>54</v>
      </c>
      <c r="N11" s="249"/>
      <c r="O11" s="249" t="s">
        <v>55</v>
      </c>
      <c r="P11" s="249"/>
    </row>
    <row r="12" spans="1:16" s="186" customFormat="1" ht="12.75" customHeight="1" x14ac:dyDescent="0.25">
      <c r="A12" s="248"/>
      <c r="B12" s="248"/>
      <c r="C12" s="248"/>
      <c r="D12" s="249"/>
      <c r="E12" s="249"/>
      <c r="F12" s="249"/>
      <c r="G12" s="249" t="s">
        <v>56</v>
      </c>
      <c r="H12" s="249" t="s">
        <v>57</v>
      </c>
      <c r="I12" s="249"/>
      <c r="J12" s="249"/>
      <c r="K12" s="249"/>
      <c r="L12" s="249"/>
      <c r="M12" s="249" t="s">
        <v>56</v>
      </c>
      <c r="N12" s="249" t="s">
        <v>57</v>
      </c>
      <c r="O12" s="249"/>
      <c r="P12" s="249"/>
    </row>
    <row r="13" spans="1:16" s="186" customFormat="1" ht="56.25" customHeight="1" x14ac:dyDescent="0.25">
      <c r="A13" s="248"/>
      <c r="B13" s="248"/>
      <c r="C13" s="248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s="187" customFormat="1" x14ac:dyDescent="0.2">
      <c r="A14" s="46">
        <v>1</v>
      </c>
      <c r="B14" s="46">
        <v>2</v>
      </c>
      <c r="C14" s="46">
        <v>3</v>
      </c>
      <c r="D14" s="49">
        <v>4</v>
      </c>
      <c r="E14" s="51">
        <v>5</v>
      </c>
      <c r="F14" s="51">
        <v>6</v>
      </c>
      <c r="G14" s="51">
        <v>7</v>
      </c>
      <c r="H14" s="51">
        <v>8</v>
      </c>
      <c r="I14" s="51">
        <v>9</v>
      </c>
      <c r="J14" s="51">
        <v>10</v>
      </c>
      <c r="K14" s="51">
        <v>11</v>
      </c>
      <c r="L14" s="51">
        <v>12</v>
      </c>
      <c r="M14" s="51">
        <v>13</v>
      </c>
      <c r="N14" s="51">
        <v>14</v>
      </c>
      <c r="O14" s="51">
        <v>15</v>
      </c>
      <c r="P14" s="51">
        <v>16</v>
      </c>
    </row>
    <row r="15" spans="1:16" s="187" customFormat="1" ht="30" customHeight="1" x14ac:dyDescent="0.2">
      <c r="A15" s="181" t="s">
        <v>58</v>
      </c>
      <c r="B15" s="57"/>
      <c r="C15" s="58"/>
      <c r="D15" s="180" t="s">
        <v>59</v>
      </c>
      <c r="E15" s="64">
        <v>13547742</v>
      </c>
      <c r="F15" s="64">
        <v>13547742</v>
      </c>
      <c r="G15" s="64">
        <v>7129503</v>
      </c>
      <c r="H15" s="64">
        <v>488378</v>
      </c>
      <c r="I15" s="64">
        <v>0</v>
      </c>
      <c r="J15" s="64">
        <v>2185</v>
      </c>
      <c r="K15" s="64">
        <v>0</v>
      </c>
      <c r="L15" s="64">
        <v>2185</v>
      </c>
      <c r="M15" s="64">
        <v>0</v>
      </c>
      <c r="N15" s="64">
        <v>0</v>
      </c>
      <c r="O15" s="64">
        <v>0</v>
      </c>
      <c r="P15" s="64">
        <v>13549927</v>
      </c>
    </row>
    <row r="16" spans="1:16" s="187" customFormat="1" ht="46.5" customHeight="1" x14ac:dyDescent="0.2">
      <c r="A16" s="181" t="s">
        <v>60</v>
      </c>
      <c r="B16" s="57"/>
      <c r="C16" s="58"/>
      <c r="D16" s="180" t="s">
        <v>59</v>
      </c>
      <c r="E16" s="64">
        <v>13547742</v>
      </c>
      <c r="F16" s="64">
        <v>13547742</v>
      </c>
      <c r="G16" s="64">
        <v>7129503</v>
      </c>
      <c r="H16" s="64">
        <v>488378</v>
      </c>
      <c r="I16" s="64">
        <v>0</v>
      </c>
      <c r="J16" s="64">
        <v>2185</v>
      </c>
      <c r="K16" s="64">
        <v>0</v>
      </c>
      <c r="L16" s="64">
        <v>2185</v>
      </c>
      <c r="M16" s="64">
        <v>0</v>
      </c>
      <c r="N16" s="64">
        <v>0</v>
      </c>
      <c r="O16" s="64">
        <v>0</v>
      </c>
      <c r="P16" s="64">
        <v>13549927</v>
      </c>
    </row>
    <row r="17" spans="1:16" s="187" customFormat="1" ht="105.75" customHeight="1" x14ac:dyDescent="0.2">
      <c r="A17" s="122" t="s">
        <v>61</v>
      </c>
      <c r="B17" s="122" t="s">
        <v>62</v>
      </c>
      <c r="C17" s="123" t="s">
        <v>63</v>
      </c>
      <c r="D17" s="124" t="s">
        <v>64</v>
      </c>
      <c r="E17" s="179">
        <v>9734302</v>
      </c>
      <c r="F17" s="179">
        <v>9734302</v>
      </c>
      <c r="G17" s="179">
        <v>7129503</v>
      </c>
      <c r="H17" s="179">
        <v>418378</v>
      </c>
      <c r="I17" s="179">
        <v>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  <c r="P17" s="179">
        <v>9734302</v>
      </c>
    </row>
    <row r="18" spans="1:16" s="187" customFormat="1" ht="37.5" customHeight="1" x14ac:dyDescent="0.2">
      <c r="A18" s="122" t="s">
        <v>177</v>
      </c>
      <c r="B18" s="122" t="s">
        <v>82</v>
      </c>
      <c r="C18" s="123" t="s">
        <v>178</v>
      </c>
      <c r="D18" s="124" t="s">
        <v>179</v>
      </c>
      <c r="E18" s="179">
        <v>100000</v>
      </c>
      <c r="F18" s="179">
        <v>100000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100000</v>
      </c>
    </row>
    <row r="19" spans="1:16" s="187" customFormat="1" ht="62.25" customHeight="1" x14ac:dyDescent="0.2">
      <c r="A19" s="122" t="s">
        <v>180</v>
      </c>
      <c r="B19" s="122" t="s">
        <v>65</v>
      </c>
      <c r="C19" s="123" t="s">
        <v>66</v>
      </c>
      <c r="D19" s="124" t="s">
        <v>67</v>
      </c>
      <c r="E19" s="179">
        <v>50000</v>
      </c>
      <c r="F19" s="179">
        <v>50000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  <c r="O19" s="179">
        <v>0</v>
      </c>
      <c r="P19" s="179">
        <v>50000</v>
      </c>
    </row>
    <row r="20" spans="1:16" s="187" customFormat="1" ht="62.25" customHeight="1" x14ac:dyDescent="0.2">
      <c r="A20" s="122" t="s">
        <v>181</v>
      </c>
      <c r="B20" s="122" t="s">
        <v>68</v>
      </c>
      <c r="C20" s="123" t="s">
        <v>69</v>
      </c>
      <c r="D20" s="124" t="s">
        <v>182</v>
      </c>
      <c r="E20" s="179">
        <v>247000</v>
      </c>
      <c r="F20" s="179">
        <v>247000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  <c r="L20" s="179">
        <v>0</v>
      </c>
      <c r="M20" s="179">
        <v>0</v>
      </c>
      <c r="N20" s="179">
        <v>0</v>
      </c>
      <c r="O20" s="179">
        <v>0</v>
      </c>
      <c r="P20" s="179">
        <v>247000</v>
      </c>
    </row>
    <row r="21" spans="1:16" s="187" customFormat="1" ht="42.75" customHeight="1" x14ac:dyDescent="0.2">
      <c r="A21" s="122" t="s">
        <v>70</v>
      </c>
      <c r="B21" s="122" t="s">
        <v>71</v>
      </c>
      <c r="C21" s="123" t="s">
        <v>72</v>
      </c>
      <c r="D21" s="124" t="s">
        <v>73</v>
      </c>
      <c r="E21" s="179">
        <v>744550</v>
      </c>
      <c r="F21" s="179">
        <v>744550</v>
      </c>
      <c r="G21" s="179">
        <v>0</v>
      </c>
      <c r="H21" s="179">
        <v>70000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v>0</v>
      </c>
      <c r="P21" s="179">
        <v>744550</v>
      </c>
    </row>
    <row r="22" spans="1:16" s="187" customFormat="1" ht="46.5" customHeight="1" x14ac:dyDescent="0.2">
      <c r="A22" s="122" t="s">
        <v>183</v>
      </c>
      <c r="B22" s="122" t="s">
        <v>185</v>
      </c>
      <c r="C22" s="123" t="s">
        <v>184</v>
      </c>
      <c r="D22" s="124" t="s">
        <v>186</v>
      </c>
      <c r="E22" s="179">
        <v>20000</v>
      </c>
      <c r="F22" s="179">
        <v>20000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20000</v>
      </c>
    </row>
    <row r="23" spans="1:16" s="187" customFormat="1" ht="46.5" customHeight="1" x14ac:dyDescent="0.2">
      <c r="A23" s="122" t="s">
        <v>187</v>
      </c>
      <c r="B23" s="122" t="s">
        <v>74</v>
      </c>
      <c r="C23" s="123" t="s">
        <v>75</v>
      </c>
      <c r="D23" s="124" t="s">
        <v>76</v>
      </c>
      <c r="E23" s="179">
        <v>200000</v>
      </c>
      <c r="F23" s="179">
        <v>200000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9">
        <v>0</v>
      </c>
      <c r="P23" s="179">
        <v>200000</v>
      </c>
    </row>
    <row r="24" spans="1:16" s="187" customFormat="1" ht="62.25" customHeight="1" x14ac:dyDescent="0.2">
      <c r="A24" s="122" t="s">
        <v>188</v>
      </c>
      <c r="B24" s="122" t="s">
        <v>77</v>
      </c>
      <c r="C24" s="123" t="s">
        <v>78</v>
      </c>
      <c r="D24" s="124" t="s">
        <v>79</v>
      </c>
      <c r="E24" s="179">
        <v>785700</v>
      </c>
      <c r="F24" s="179">
        <v>785700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9">
        <v>0</v>
      </c>
      <c r="P24" s="179">
        <v>785700</v>
      </c>
    </row>
    <row r="25" spans="1:16" s="187" customFormat="1" ht="55.5" customHeight="1" x14ac:dyDescent="0.2">
      <c r="A25" s="122" t="s">
        <v>189</v>
      </c>
      <c r="B25" s="122" t="s">
        <v>191</v>
      </c>
      <c r="C25" s="123" t="s">
        <v>190</v>
      </c>
      <c r="D25" s="124" t="s">
        <v>171</v>
      </c>
      <c r="E25" s="179">
        <v>6000</v>
      </c>
      <c r="F25" s="179">
        <v>6000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  <c r="P25" s="179">
        <v>6000</v>
      </c>
    </row>
    <row r="26" spans="1:16" s="187" customFormat="1" ht="62.25" customHeight="1" x14ac:dyDescent="0.2">
      <c r="A26" s="122" t="s">
        <v>192</v>
      </c>
      <c r="B26" s="122" t="s">
        <v>193</v>
      </c>
      <c r="C26" s="123" t="s">
        <v>80</v>
      </c>
      <c r="D26" s="124" t="s">
        <v>81</v>
      </c>
      <c r="E26" s="179">
        <v>150000</v>
      </c>
      <c r="F26" s="179">
        <v>150000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9">
        <v>0</v>
      </c>
      <c r="P26" s="179">
        <v>150000</v>
      </c>
    </row>
    <row r="27" spans="1:16" s="187" customFormat="1" ht="54" customHeight="1" x14ac:dyDescent="0.2">
      <c r="A27" s="122" t="s">
        <v>162</v>
      </c>
      <c r="B27" s="122" t="s">
        <v>164</v>
      </c>
      <c r="C27" s="123" t="s">
        <v>163</v>
      </c>
      <c r="D27" s="124" t="s">
        <v>165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2185</v>
      </c>
      <c r="K27" s="179">
        <v>0</v>
      </c>
      <c r="L27" s="179">
        <v>2185</v>
      </c>
      <c r="M27" s="179">
        <v>0</v>
      </c>
      <c r="N27" s="179">
        <v>0</v>
      </c>
      <c r="O27" s="179">
        <v>0</v>
      </c>
      <c r="P27" s="179">
        <v>2185</v>
      </c>
    </row>
    <row r="28" spans="1:16" s="187" customFormat="1" ht="69.75" customHeight="1" x14ac:dyDescent="0.2">
      <c r="A28" s="122" t="s">
        <v>84</v>
      </c>
      <c r="B28" s="122" t="s">
        <v>85</v>
      </c>
      <c r="C28" s="123" t="s">
        <v>82</v>
      </c>
      <c r="D28" s="124" t="s">
        <v>86</v>
      </c>
      <c r="E28" s="179">
        <v>643200</v>
      </c>
      <c r="F28" s="179">
        <v>643200</v>
      </c>
      <c r="G28" s="179">
        <v>0</v>
      </c>
      <c r="H28" s="179">
        <v>0</v>
      </c>
      <c r="I28" s="179">
        <v>0</v>
      </c>
      <c r="J28" s="179">
        <v>0</v>
      </c>
      <c r="K28" s="179">
        <v>0</v>
      </c>
      <c r="L28" s="179">
        <v>0</v>
      </c>
      <c r="M28" s="179">
        <v>0</v>
      </c>
      <c r="N28" s="179">
        <v>0</v>
      </c>
      <c r="O28" s="179">
        <v>0</v>
      </c>
      <c r="P28" s="179">
        <v>643200</v>
      </c>
    </row>
    <row r="29" spans="1:16" s="187" customFormat="1" ht="62.25" customHeight="1" x14ac:dyDescent="0.2">
      <c r="A29" s="122" t="s">
        <v>87</v>
      </c>
      <c r="B29" s="122" t="s">
        <v>88</v>
      </c>
      <c r="C29" s="123" t="s">
        <v>82</v>
      </c>
      <c r="D29" s="124" t="s">
        <v>89</v>
      </c>
      <c r="E29" s="179">
        <v>822190</v>
      </c>
      <c r="F29" s="179">
        <v>822190</v>
      </c>
      <c r="G29" s="179">
        <v>0</v>
      </c>
      <c r="H29" s="179">
        <v>0</v>
      </c>
      <c r="I29" s="179">
        <v>0</v>
      </c>
      <c r="J29" s="179">
        <v>0</v>
      </c>
      <c r="K29" s="179">
        <v>0</v>
      </c>
      <c r="L29" s="179">
        <v>0</v>
      </c>
      <c r="M29" s="179">
        <v>0</v>
      </c>
      <c r="N29" s="179">
        <v>0</v>
      </c>
      <c r="O29" s="179">
        <v>0</v>
      </c>
      <c r="P29" s="179">
        <v>822190</v>
      </c>
    </row>
    <row r="30" spans="1:16" s="187" customFormat="1" ht="62.25" customHeight="1" x14ac:dyDescent="0.2">
      <c r="A30" s="122" t="s">
        <v>194</v>
      </c>
      <c r="B30" s="122" t="s">
        <v>195</v>
      </c>
      <c r="C30" s="123" t="s">
        <v>82</v>
      </c>
      <c r="D30" s="124" t="s">
        <v>196</v>
      </c>
      <c r="E30" s="179">
        <v>44800</v>
      </c>
      <c r="F30" s="179">
        <v>44800</v>
      </c>
      <c r="G30" s="179">
        <v>0</v>
      </c>
      <c r="H30" s="179">
        <v>0</v>
      </c>
      <c r="I30" s="179">
        <v>0</v>
      </c>
      <c r="J30" s="179">
        <v>0</v>
      </c>
      <c r="K30" s="179">
        <v>0</v>
      </c>
      <c r="L30" s="179">
        <v>0</v>
      </c>
      <c r="M30" s="179">
        <v>0</v>
      </c>
      <c r="N30" s="179">
        <v>0</v>
      </c>
      <c r="O30" s="179">
        <v>0</v>
      </c>
      <c r="P30" s="179">
        <v>44800</v>
      </c>
    </row>
    <row r="31" spans="1:16" s="187" customFormat="1" ht="57" customHeight="1" x14ac:dyDescent="0.2">
      <c r="A31" s="181" t="s">
        <v>90</v>
      </c>
      <c r="B31" s="57"/>
      <c r="C31" s="58"/>
      <c r="D31" s="180" t="s">
        <v>91</v>
      </c>
      <c r="E31" s="64">
        <v>18535466</v>
      </c>
      <c r="F31" s="64">
        <v>18535466</v>
      </c>
      <c r="G31" s="64">
        <v>13089263</v>
      </c>
      <c r="H31" s="64">
        <v>995895</v>
      </c>
      <c r="I31" s="64">
        <v>0</v>
      </c>
      <c r="J31" s="64">
        <v>320619</v>
      </c>
      <c r="K31" s="64">
        <v>70619</v>
      </c>
      <c r="L31" s="64">
        <v>250000</v>
      </c>
      <c r="M31" s="64">
        <v>0</v>
      </c>
      <c r="N31" s="64">
        <v>0</v>
      </c>
      <c r="O31" s="64">
        <v>70619</v>
      </c>
      <c r="P31" s="64">
        <v>18856085</v>
      </c>
    </row>
    <row r="32" spans="1:16" s="187" customFormat="1" ht="57.75" customHeight="1" x14ac:dyDescent="0.2">
      <c r="A32" s="181" t="s">
        <v>92</v>
      </c>
      <c r="B32" s="57"/>
      <c r="C32" s="58"/>
      <c r="D32" s="180" t="s">
        <v>91</v>
      </c>
      <c r="E32" s="64">
        <v>18535466</v>
      </c>
      <c r="F32" s="64">
        <v>18535466</v>
      </c>
      <c r="G32" s="64">
        <v>13089263</v>
      </c>
      <c r="H32" s="64">
        <v>995895</v>
      </c>
      <c r="I32" s="64">
        <v>0</v>
      </c>
      <c r="J32" s="64">
        <v>320619</v>
      </c>
      <c r="K32" s="64">
        <v>70619</v>
      </c>
      <c r="L32" s="64">
        <v>250000</v>
      </c>
      <c r="M32" s="64">
        <v>0</v>
      </c>
      <c r="N32" s="64">
        <v>0</v>
      </c>
      <c r="O32" s="64">
        <v>70619</v>
      </c>
      <c r="P32" s="64">
        <v>18856085</v>
      </c>
    </row>
    <row r="33" spans="1:16" s="187" customFormat="1" ht="62.25" customHeight="1" x14ac:dyDescent="0.2">
      <c r="A33" s="122" t="s">
        <v>93</v>
      </c>
      <c r="B33" s="122" t="s">
        <v>94</v>
      </c>
      <c r="C33" s="123" t="s">
        <v>63</v>
      </c>
      <c r="D33" s="124" t="s">
        <v>95</v>
      </c>
      <c r="E33" s="179">
        <v>1042013</v>
      </c>
      <c r="F33" s="179">
        <v>1042013</v>
      </c>
      <c r="G33" s="179">
        <v>803964</v>
      </c>
      <c r="H33" s="179">
        <v>20029</v>
      </c>
      <c r="I33" s="179">
        <v>0</v>
      </c>
      <c r="J33" s="179">
        <v>0</v>
      </c>
      <c r="K33" s="179">
        <v>0</v>
      </c>
      <c r="L33" s="179">
        <v>0</v>
      </c>
      <c r="M33" s="179">
        <v>0</v>
      </c>
      <c r="N33" s="179">
        <v>0</v>
      </c>
      <c r="O33" s="179">
        <v>0</v>
      </c>
      <c r="P33" s="179">
        <v>1042013</v>
      </c>
    </row>
    <row r="34" spans="1:16" s="187" customFormat="1" ht="40.5" customHeight="1" x14ac:dyDescent="0.2">
      <c r="A34" s="122" t="s">
        <v>197</v>
      </c>
      <c r="B34" s="122" t="s">
        <v>82</v>
      </c>
      <c r="C34" s="123" t="s">
        <v>178</v>
      </c>
      <c r="D34" s="124" t="s">
        <v>179</v>
      </c>
      <c r="E34" s="179">
        <v>50000</v>
      </c>
      <c r="F34" s="179">
        <v>50000</v>
      </c>
      <c r="G34" s="179">
        <v>0</v>
      </c>
      <c r="H34" s="179">
        <v>0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50000</v>
      </c>
    </row>
    <row r="35" spans="1:16" s="187" customFormat="1" ht="43.5" customHeight="1" x14ac:dyDescent="0.2">
      <c r="A35" s="122" t="s">
        <v>96</v>
      </c>
      <c r="B35" s="122" t="s">
        <v>97</v>
      </c>
      <c r="C35" s="123" t="s">
        <v>98</v>
      </c>
      <c r="D35" s="124" t="s">
        <v>99</v>
      </c>
      <c r="E35" s="179">
        <v>3973736</v>
      </c>
      <c r="F35" s="179">
        <v>3973736</v>
      </c>
      <c r="G35" s="179">
        <v>2541487</v>
      </c>
      <c r="H35" s="179">
        <v>379664</v>
      </c>
      <c r="I35" s="179">
        <v>0</v>
      </c>
      <c r="J35" s="179">
        <v>150000</v>
      </c>
      <c r="K35" s="179">
        <v>0</v>
      </c>
      <c r="L35" s="179">
        <v>150000</v>
      </c>
      <c r="M35" s="179">
        <v>0</v>
      </c>
      <c r="N35" s="179">
        <v>0</v>
      </c>
      <c r="O35" s="179">
        <v>0</v>
      </c>
      <c r="P35" s="179">
        <v>4123736</v>
      </c>
    </row>
    <row r="36" spans="1:16" s="187" customFormat="1" ht="85.5" customHeight="1" x14ac:dyDescent="0.2">
      <c r="A36" s="250" t="s">
        <v>100</v>
      </c>
      <c r="B36" s="250" t="s">
        <v>101</v>
      </c>
      <c r="C36" s="252" t="s">
        <v>102</v>
      </c>
      <c r="D36" s="124" t="s">
        <v>293</v>
      </c>
      <c r="E36" s="179">
        <v>11641037</v>
      </c>
      <c r="F36" s="179">
        <v>11641037</v>
      </c>
      <c r="G36" s="179">
        <v>8531653</v>
      </c>
      <c r="H36" s="179">
        <v>569752</v>
      </c>
      <c r="I36" s="179">
        <v>0</v>
      </c>
      <c r="J36" s="179">
        <v>170619</v>
      </c>
      <c r="K36" s="179">
        <v>70619</v>
      </c>
      <c r="L36" s="179">
        <v>100000</v>
      </c>
      <c r="M36" s="179">
        <v>0</v>
      </c>
      <c r="N36" s="179">
        <v>0</v>
      </c>
      <c r="O36" s="179">
        <v>70619</v>
      </c>
      <c r="P36" s="179">
        <f>11607743+P37</f>
        <v>11811656</v>
      </c>
    </row>
    <row r="37" spans="1:16" s="187" customFormat="1" ht="107.25" customHeight="1" x14ac:dyDescent="0.2">
      <c r="A37" s="251"/>
      <c r="B37" s="251"/>
      <c r="C37" s="253"/>
      <c r="D37" s="124" t="s">
        <v>291</v>
      </c>
      <c r="E37" s="179">
        <v>133294</v>
      </c>
      <c r="F37" s="179">
        <v>133294</v>
      </c>
      <c r="G37" s="179">
        <v>133294</v>
      </c>
      <c r="H37" s="179">
        <v>0</v>
      </c>
      <c r="I37" s="179">
        <v>0</v>
      </c>
      <c r="J37" s="179">
        <v>70619</v>
      </c>
      <c r="K37" s="179">
        <v>70619</v>
      </c>
      <c r="L37" s="179">
        <v>0</v>
      </c>
      <c r="M37" s="179">
        <v>0</v>
      </c>
      <c r="N37" s="179">
        <v>0</v>
      </c>
      <c r="O37" s="179">
        <v>70619</v>
      </c>
      <c r="P37" s="179">
        <v>203913</v>
      </c>
    </row>
    <row r="38" spans="1:16" s="187" customFormat="1" ht="62.25" customHeight="1" x14ac:dyDescent="0.2">
      <c r="A38" s="122" t="s">
        <v>104</v>
      </c>
      <c r="B38" s="122" t="s">
        <v>69</v>
      </c>
      <c r="C38" s="123" t="s">
        <v>105</v>
      </c>
      <c r="D38" s="124" t="s">
        <v>294</v>
      </c>
      <c r="E38" s="179">
        <v>237308</v>
      </c>
      <c r="F38" s="179">
        <v>237308</v>
      </c>
      <c r="G38" s="179">
        <v>190870</v>
      </c>
      <c r="H38" s="179">
        <v>2450</v>
      </c>
      <c r="I38" s="179">
        <v>0</v>
      </c>
      <c r="J38" s="179">
        <v>0</v>
      </c>
      <c r="K38" s="179">
        <v>0</v>
      </c>
      <c r="L38" s="179">
        <v>0</v>
      </c>
      <c r="M38" s="179">
        <v>0</v>
      </c>
      <c r="N38" s="179">
        <v>0</v>
      </c>
      <c r="O38" s="179">
        <v>0</v>
      </c>
      <c r="P38" s="179">
        <v>237308</v>
      </c>
    </row>
    <row r="39" spans="1:16" s="187" customFormat="1" ht="46.5" customHeight="1" x14ac:dyDescent="0.2">
      <c r="A39" s="122" t="s">
        <v>198</v>
      </c>
      <c r="B39" s="122" t="s">
        <v>106</v>
      </c>
      <c r="C39" s="123" t="s">
        <v>107</v>
      </c>
      <c r="D39" s="124" t="s">
        <v>108</v>
      </c>
      <c r="E39" s="179">
        <v>170000</v>
      </c>
      <c r="F39" s="179">
        <v>170000</v>
      </c>
      <c r="G39" s="179">
        <v>0</v>
      </c>
      <c r="H39" s="179">
        <v>0</v>
      </c>
      <c r="I39" s="179">
        <v>0</v>
      </c>
      <c r="J39" s="179">
        <v>0</v>
      </c>
      <c r="K39" s="179">
        <v>0</v>
      </c>
      <c r="L39" s="179">
        <v>0</v>
      </c>
      <c r="M39" s="179">
        <v>0</v>
      </c>
      <c r="N39" s="179">
        <v>0</v>
      </c>
      <c r="O39" s="179">
        <v>0</v>
      </c>
      <c r="P39" s="179">
        <v>170000</v>
      </c>
    </row>
    <row r="40" spans="1:16" s="187" customFormat="1" ht="48" customHeight="1" x14ac:dyDescent="0.2">
      <c r="A40" s="122" t="s">
        <v>109</v>
      </c>
      <c r="B40" s="122" t="s">
        <v>110</v>
      </c>
      <c r="C40" s="123" t="s">
        <v>111</v>
      </c>
      <c r="D40" s="124" t="s">
        <v>112</v>
      </c>
      <c r="E40" s="179">
        <v>445489</v>
      </c>
      <c r="F40" s="179">
        <v>445489</v>
      </c>
      <c r="G40" s="179">
        <v>356958</v>
      </c>
      <c r="H40" s="179">
        <v>0</v>
      </c>
      <c r="I40" s="179">
        <v>0</v>
      </c>
      <c r="J40" s="179">
        <v>0</v>
      </c>
      <c r="K40" s="179">
        <v>0</v>
      </c>
      <c r="L40" s="179">
        <v>0</v>
      </c>
      <c r="M40" s="179">
        <v>0</v>
      </c>
      <c r="N40" s="179">
        <v>0</v>
      </c>
      <c r="O40" s="179">
        <v>0</v>
      </c>
      <c r="P40" s="179">
        <v>445489</v>
      </c>
    </row>
    <row r="41" spans="1:16" s="187" customFormat="1" ht="62.25" customHeight="1" x14ac:dyDescent="0.2">
      <c r="A41" s="122" t="s">
        <v>113</v>
      </c>
      <c r="B41" s="122" t="s">
        <v>114</v>
      </c>
      <c r="C41" s="123" t="s">
        <v>115</v>
      </c>
      <c r="D41" s="124" t="s">
        <v>116</v>
      </c>
      <c r="E41" s="179">
        <v>895883</v>
      </c>
      <c r="F41" s="179">
        <v>895883</v>
      </c>
      <c r="G41" s="179">
        <v>664330</v>
      </c>
      <c r="H41" s="179">
        <v>24000</v>
      </c>
      <c r="I41" s="179">
        <v>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9">
        <v>0</v>
      </c>
      <c r="P41" s="179">
        <v>895883</v>
      </c>
    </row>
    <row r="42" spans="1:16" s="187" customFormat="1" ht="62.25" customHeight="1" x14ac:dyDescent="0.2">
      <c r="A42" s="122" t="s">
        <v>199</v>
      </c>
      <c r="B42" s="122" t="s">
        <v>168</v>
      </c>
      <c r="C42" s="123" t="s">
        <v>169</v>
      </c>
      <c r="D42" s="124" t="s">
        <v>170</v>
      </c>
      <c r="E42" s="179">
        <v>80000</v>
      </c>
      <c r="F42" s="179">
        <v>80000</v>
      </c>
      <c r="G42" s="179">
        <v>0</v>
      </c>
      <c r="H42" s="179">
        <v>0</v>
      </c>
      <c r="I42" s="179">
        <v>0</v>
      </c>
      <c r="J42" s="179">
        <v>0</v>
      </c>
      <c r="K42" s="179">
        <v>0</v>
      </c>
      <c r="L42" s="179">
        <v>0</v>
      </c>
      <c r="M42" s="179">
        <v>0</v>
      </c>
      <c r="N42" s="179">
        <v>0</v>
      </c>
      <c r="O42" s="179">
        <v>0</v>
      </c>
      <c r="P42" s="179">
        <v>80000</v>
      </c>
    </row>
    <row r="43" spans="1:16" s="188" customFormat="1" ht="38.25" customHeight="1" x14ac:dyDescent="0.3">
      <c r="A43" s="57" t="s">
        <v>46</v>
      </c>
      <c r="B43" s="57" t="s">
        <v>46</v>
      </c>
      <c r="C43" s="58" t="s">
        <v>46</v>
      </c>
      <c r="D43" s="59" t="s">
        <v>3</v>
      </c>
      <c r="E43" s="64">
        <v>32083208</v>
      </c>
      <c r="F43" s="64">
        <v>32083208</v>
      </c>
      <c r="G43" s="64">
        <v>20218765</v>
      </c>
      <c r="H43" s="64">
        <v>1484273</v>
      </c>
      <c r="I43" s="64">
        <v>0</v>
      </c>
      <c r="J43" s="64">
        <v>322804</v>
      </c>
      <c r="K43" s="64">
        <v>70619</v>
      </c>
      <c r="L43" s="64">
        <v>252185</v>
      </c>
      <c r="M43" s="64">
        <v>0</v>
      </c>
      <c r="N43" s="64">
        <v>0</v>
      </c>
      <c r="O43" s="64">
        <v>70619</v>
      </c>
      <c r="P43" s="64">
        <v>32406012</v>
      </c>
    </row>
    <row r="44" spans="1:16" s="189" customFormat="1" ht="27.75" customHeight="1" x14ac:dyDescent="0.25">
      <c r="A44" s="52"/>
      <c r="B44" s="53" t="s">
        <v>124</v>
      </c>
      <c r="C44" s="52"/>
      <c r="D44" s="52"/>
      <c r="E44" s="65"/>
      <c r="F44" s="65"/>
      <c r="G44" s="65"/>
      <c r="H44" s="65"/>
      <c r="I44" s="66" t="s">
        <v>125</v>
      </c>
      <c r="J44" s="65"/>
      <c r="K44" s="65"/>
      <c r="L44" s="65"/>
      <c r="M44" s="65"/>
      <c r="N44" s="65"/>
      <c r="O44" s="65"/>
      <c r="P44" s="65"/>
    </row>
    <row r="45" spans="1:16" s="187" customFormat="1" x14ac:dyDescent="0.25"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</row>
  </sheetData>
  <mergeCells count="34">
    <mergeCell ref="L3:P3"/>
    <mergeCell ref="L2:P2"/>
    <mergeCell ref="A6:P6"/>
    <mergeCell ref="L11:L13"/>
    <mergeCell ref="P10:P13"/>
    <mergeCell ref="A36:A37"/>
    <mergeCell ref="B36:B37"/>
    <mergeCell ref="C36:C37"/>
    <mergeCell ref="L1:P1"/>
    <mergeCell ref="J10:O10"/>
    <mergeCell ref="J11:J13"/>
    <mergeCell ref="K11:K13"/>
    <mergeCell ref="L4:P4"/>
    <mergeCell ref="M11:N11"/>
    <mergeCell ref="A5:P5"/>
    <mergeCell ref="M12:M13"/>
    <mergeCell ref="A7:B7"/>
    <mergeCell ref="A8:B8"/>
    <mergeCell ref="N12:N13"/>
    <mergeCell ref="O11:O13"/>
    <mergeCell ref="C2:F2"/>
    <mergeCell ref="C3:F3"/>
    <mergeCell ref="C4:F4"/>
    <mergeCell ref="A10:A13"/>
    <mergeCell ref="B10:B13"/>
    <mergeCell ref="C10:C13"/>
    <mergeCell ref="D10:D13"/>
    <mergeCell ref="E10:I10"/>
    <mergeCell ref="E11:E13"/>
    <mergeCell ref="F11:F13"/>
    <mergeCell ref="G11:H11"/>
    <mergeCell ref="G12:G13"/>
    <mergeCell ref="H12:H13"/>
    <mergeCell ref="I11:I13"/>
  </mergeCells>
  <phoneticPr fontId="10" type="noConversion"/>
  <pageMargins left="0.70866141732283472" right="0.51" top="0.74803149606299213" bottom="0.35433070866141736" header="0.31496062992125984" footer="0.31496062992125984"/>
  <pageSetup paperSize="9" scale="47" orientation="landscape" r:id="rId1"/>
  <rowBreaks count="1" manualBreakCount="1">
    <brk id="2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topLeftCell="A10" zoomScaleNormal="90" zoomScaleSheetLayoutView="100" workbookViewId="0">
      <selection activeCell="B12" sqref="B12"/>
    </sheetView>
  </sheetViews>
  <sheetFormatPr defaultRowHeight="12.75" x14ac:dyDescent="0.2"/>
  <cols>
    <col min="1" max="1" width="24.28515625" style="78" customWidth="1"/>
    <col min="2" max="2" width="28.85546875" style="78" customWidth="1"/>
    <col min="3" max="3" width="24.28515625" style="78" hidden="1" customWidth="1"/>
    <col min="4" max="4" width="26.28515625" style="78" customWidth="1"/>
    <col min="5" max="5" width="43.42578125" style="78" customWidth="1"/>
    <col min="6" max="6" width="32.85546875" style="78" customWidth="1"/>
    <col min="7" max="16384" width="9.140625" style="78"/>
  </cols>
  <sheetData>
    <row r="1" spans="1:16" s="70" customFormat="1" ht="22.5" customHeight="1" x14ac:dyDescent="0.3">
      <c r="A1" s="69"/>
      <c r="C1" s="71"/>
      <c r="D1" s="72"/>
      <c r="E1" s="270" t="s">
        <v>206</v>
      </c>
      <c r="F1" s="270"/>
      <c r="G1" s="73"/>
      <c r="H1" s="73"/>
      <c r="I1" s="73"/>
      <c r="J1" s="69"/>
      <c r="K1" s="69"/>
      <c r="L1" s="74"/>
      <c r="M1" s="75"/>
      <c r="N1" s="76"/>
      <c r="O1" s="74"/>
      <c r="P1" s="74"/>
    </row>
    <row r="2" spans="1:16" s="70" customFormat="1" ht="22.5" customHeight="1" x14ac:dyDescent="0.25">
      <c r="A2" s="69"/>
      <c r="C2" s="272" t="s">
        <v>47</v>
      </c>
      <c r="D2" s="272"/>
      <c r="E2" s="272"/>
      <c r="F2" s="272"/>
      <c r="G2" s="69"/>
      <c r="H2" s="69"/>
      <c r="I2" s="69"/>
      <c r="J2" s="69"/>
      <c r="K2" s="69"/>
      <c r="L2" s="265"/>
      <c r="M2" s="265"/>
      <c r="N2" s="265"/>
      <c r="O2" s="265"/>
      <c r="P2" s="265"/>
    </row>
    <row r="3" spans="1:16" s="70" customFormat="1" ht="22.5" customHeight="1" x14ac:dyDescent="0.2">
      <c r="A3" s="69"/>
      <c r="C3" s="271" t="s">
        <v>204</v>
      </c>
      <c r="D3" s="271"/>
      <c r="E3" s="271"/>
      <c r="F3" s="271"/>
      <c r="G3" s="69"/>
      <c r="H3" s="69"/>
      <c r="I3" s="69"/>
      <c r="J3" s="69"/>
      <c r="K3" s="69"/>
      <c r="L3" s="273"/>
      <c r="M3" s="273"/>
      <c r="N3" s="273"/>
      <c r="O3" s="273"/>
      <c r="P3" s="273"/>
    </row>
    <row r="4" spans="1:16" s="70" customFormat="1" ht="22.5" customHeight="1" x14ac:dyDescent="0.25">
      <c r="A4" s="263"/>
      <c r="B4" s="263"/>
      <c r="C4" s="199"/>
      <c r="D4" s="271" t="s">
        <v>203</v>
      </c>
      <c r="E4" s="271"/>
      <c r="F4" s="271"/>
      <c r="G4" s="69"/>
      <c r="H4" s="69"/>
      <c r="I4" s="69"/>
      <c r="J4" s="69"/>
      <c r="K4" s="69"/>
      <c r="L4" s="77"/>
      <c r="M4" s="77"/>
      <c r="N4" s="77"/>
      <c r="O4" s="77"/>
      <c r="P4" s="77"/>
    </row>
    <row r="5" spans="1:16" s="70" customFormat="1" ht="21.75" customHeight="1" x14ac:dyDescent="0.25">
      <c r="A5" s="264"/>
      <c r="B5" s="264"/>
      <c r="C5" s="265"/>
      <c r="D5" s="265"/>
      <c r="E5" s="265"/>
      <c r="F5" s="265"/>
      <c r="G5" s="69"/>
      <c r="H5" s="69"/>
      <c r="I5" s="69"/>
      <c r="J5" s="69"/>
      <c r="K5" s="69"/>
      <c r="L5" s="74"/>
      <c r="M5" s="265"/>
      <c r="N5" s="265"/>
      <c r="O5" s="265"/>
      <c r="P5" s="265"/>
    </row>
    <row r="6" spans="1:16" s="70" customFormat="1" ht="21.75" customHeight="1" x14ac:dyDescent="0.3">
      <c r="A6" s="69"/>
      <c r="C6" s="75"/>
      <c r="D6" s="200" t="s">
        <v>166</v>
      </c>
      <c r="E6" s="75"/>
      <c r="F6" s="75"/>
      <c r="G6" s="69"/>
      <c r="H6" s="69"/>
      <c r="I6" s="69"/>
      <c r="J6" s="69"/>
      <c r="K6" s="69"/>
      <c r="L6" s="74"/>
      <c r="M6" s="75"/>
      <c r="N6" s="75"/>
      <c r="O6" s="75"/>
      <c r="P6" s="75"/>
    </row>
    <row r="7" spans="1:16" ht="29.25" customHeight="1" x14ac:dyDescent="0.3">
      <c r="A7" s="269">
        <v>11507000000</v>
      </c>
      <c r="B7" s="269"/>
      <c r="C7" s="269"/>
      <c r="D7" s="269"/>
      <c r="E7" s="269"/>
      <c r="F7" s="269"/>
    </row>
    <row r="8" spans="1:16" ht="15.75" customHeight="1" x14ac:dyDescent="0.3">
      <c r="A8" s="201" t="s">
        <v>202</v>
      </c>
      <c r="B8" s="202"/>
      <c r="C8" s="202"/>
      <c r="D8" s="202"/>
      <c r="E8" s="202"/>
      <c r="F8" s="175" t="s">
        <v>219</v>
      </c>
    </row>
    <row r="9" spans="1:16" s="108" customFormat="1" ht="27.75" customHeight="1" x14ac:dyDescent="0.25">
      <c r="A9" s="266" t="s">
        <v>120</v>
      </c>
      <c r="B9" s="266" t="s">
        <v>221</v>
      </c>
      <c r="C9" s="266" t="s">
        <v>121</v>
      </c>
      <c r="D9" s="268" t="s">
        <v>122</v>
      </c>
      <c r="E9" s="268"/>
      <c r="F9" s="268"/>
    </row>
    <row r="10" spans="1:16" s="108" customFormat="1" ht="254.25" customHeight="1" x14ac:dyDescent="0.25">
      <c r="A10" s="267"/>
      <c r="B10" s="267"/>
      <c r="C10" s="267"/>
      <c r="D10" s="109" t="s">
        <v>223</v>
      </c>
      <c r="E10" s="25" t="s">
        <v>227</v>
      </c>
      <c r="F10" s="25" t="s">
        <v>226</v>
      </c>
    </row>
    <row r="11" spans="1:16" s="108" customFormat="1" ht="18.75" customHeight="1" x14ac:dyDescent="0.25">
      <c r="A11" s="6"/>
      <c r="B11" s="6"/>
      <c r="C11" s="6"/>
      <c r="D11" s="114" t="s">
        <v>222</v>
      </c>
      <c r="E11" s="114" t="s">
        <v>224</v>
      </c>
      <c r="F11" s="114" t="s">
        <v>225</v>
      </c>
    </row>
    <row r="12" spans="1:16" ht="72.75" customHeight="1" x14ac:dyDescent="0.3">
      <c r="A12" s="110">
        <v>11308200000</v>
      </c>
      <c r="B12" s="111" t="s">
        <v>292</v>
      </c>
      <c r="C12" s="112"/>
      <c r="D12" s="112">
        <v>643200</v>
      </c>
      <c r="E12" s="112">
        <v>44800</v>
      </c>
      <c r="F12" s="113"/>
    </row>
    <row r="13" spans="1:16" ht="72.75" customHeight="1" x14ac:dyDescent="0.3">
      <c r="A13" s="10">
        <v>11505000000</v>
      </c>
      <c r="B13" s="7" t="s">
        <v>123</v>
      </c>
      <c r="C13" s="8"/>
      <c r="D13" s="8"/>
      <c r="E13" s="9"/>
      <c r="F13" s="9">
        <f>595859+226331</f>
        <v>822190</v>
      </c>
    </row>
    <row r="14" spans="1:16" s="115" customFormat="1" ht="18.75" x14ac:dyDescent="0.3">
      <c r="A14" s="84" t="s">
        <v>218</v>
      </c>
      <c r="B14" s="5" t="s">
        <v>228</v>
      </c>
      <c r="C14" s="5"/>
      <c r="D14" s="116">
        <f>D12</f>
        <v>643200</v>
      </c>
      <c r="E14" s="116">
        <f>E12</f>
        <v>44800</v>
      </c>
      <c r="F14" s="116">
        <f>F13</f>
        <v>822190</v>
      </c>
    </row>
    <row r="15" spans="1:16" s="80" customFormat="1" ht="29.25" customHeight="1" x14ac:dyDescent="0.3">
      <c r="A15" s="79" t="s">
        <v>124</v>
      </c>
      <c r="F15" s="79" t="s">
        <v>201</v>
      </c>
    </row>
  </sheetData>
  <mergeCells count="15">
    <mergeCell ref="E1:F1"/>
    <mergeCell ref="D4:F4"/>
    <mergeCell ref="C2:F2"/>
    <mergeCell ref="L2:P2"/>
    <mergeCell ref="C3:F3"/>
    <mergeCell ref="L3:P3"/>
    <mergeCell ref="A4:B4"/>
    <mergeCell ref="A5:B5"/>
    <mergeCell ref="C5:F5"/>
    <mergeCell ref="M5:P5"/>
    <mergeCell ref="A9:A10"/>
    <mergeCell ref="B9:B10"/>
    <mergeCell ref="C9:C10"/>
    <mergeCell ref="D9:F9"/>
    <mergeCell ref="A7:F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B1" zoomScale="90" zoomScaleNormal="100" zoomScaleSheetLayoutView="90" workbookViewId="0">
      <selection activeCell="J15" sqref="J15"/>
    </sheetView>
  </sheetViews>
  <sheetFormatPr defaultRowHeight="12.75" x14ac:dyDescent="0.2"/>
  <cols>
    <col min="1" max="1" width="15.85546875" style="82" customWidth="1"/>
    <col min="2" max="2" width="14.7109375" style="82" customWidth="1"/>
    <col min="3" max="3" width="16.42578125" style="82" customWidth="1"/>
    <col min="4" max="4" width="70.42578125" style="82" customWidth="1"/>
    <col min="5" max="5" width="21.7109375" style="82" customWidth="1"/>
    <col min="6" max="6" width="16.85546875" style="82" customWidth="1"/>
    <col min="7" max="7" width="14.28515625" style="82" customWidth="1"/>
    <col min="8" max="8" width="15.140625" style="82" customWidth="1"/>
    <col min="9" max="9" width="15" style="82" customWidth="1"/>
    <col min="10" max="10" width="17.5703125" style="82" customWidth="1"/>
    <col min="11" max="11" width="3.7109375" style="82" customWidth="1"/>
    <col min="12" max="16384" width="9.140625" style="82"/>
  </cols>
  <sheetData>
    <row r="1" spans="1:11" ht="16.5" x14ac:dyDescent="0.25">
      <c r="A1" s="4"/>
      <c r="B1" s="4"/>
      <c r="C1" s="4"/>
      <c r="D1" s="4"/>
      <c r="E1" s="4"/>
      <c r="F1" s="4"/>
      <c r="G1" s="276" t="s">
        <v>200</v>
      </c>
      <c r="H1" s="276"/>
      <c r="I1" s="4"/>
      <c r="J1" s="1"/>
      <c r="K1" s="1"/>
    </row>
    <row r="2" spans="1:11" ht="16.5" x14ac:dyDescent="0.25">
      <c r="A2" s="4"/>
      <c r="B2" s="4"/>
      <c r="C2" s="4"/>
      <c r="D2" s="4"/>
      <c r="E2" s="262" t="s">
        <v>47</v>
      </c>
      <c r="F2" s="262"/>
      <c r="G2" s="262"/>
      <c r="H2" s="262"/>
      <c r="I2" s="262"/>
      <c r="J2" s="262"/>
    </row>
    <row r="3" spans="1:11" ht="32.25" customHeight="1" x14ac:dyDescent="0.2">
      <c r="A3" s="4"/>
      <c r="B3" s="4"/>
      <c r="C3" s="4"/>
      <c r="D3" s="4"/>
      <c r="E3" s="277" t="s">
        <v>204</v>
      </c>
      <c r="F3" s="277"/>
      <c r="G3" s="277"/>
      <c r="H3" s="277"/>
      <c r="I3" s="277"/>
      <c r="J3" s="277"/>
      <c r="K3" s="94"/>
    </row>
    <row r="4" spans="1:11" ht="21" customHeight="1" x14ac:dyDescent="0.3">
      <c r="A4" s="17"/>
      <c r="B4" s="17"/>
      <c r="C4" s="17"/>
      <c r="D4" s="17"/>
      <c r="E4" s="278" t="s">
        <v>203</v>
      </c>
      <c r="F4" s="279"/>
      <c r="G4" s="279"/>
      <c r="H4" s="279"/>
      <c r="I4" s="279"/>
    </row>
    <row r="5" spans="1:11" ht="12" customHeight="1" x14ac:dyDescent="0.25">
      <c r="A5" s="17"/>
      <c r="B5" s="17"/>
      <c r="C5" s="17"/>
      <c r="D5" s="17"/>
    </row>
    <row r="6" spans="1:11" ht="20.25" customHeight="1" x14ac:dyDescent="0.3">
      <c r="A6" s="280" t="s">
        <v>215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1:11" ht="25.5" customHeight="1" x14ac:dyDescent="0.3">
      <c r="A7" s="275" t="s">
        <v>216</v>
      </c>
      <c r="B7" s="275"/>
      <c r="C7" s="275"/>
      <c r="D7" s="275"/>
      <c r="E7" s="275"/>
      <c r="F7" s="275"/>
      <c r="G7" s="275"/>
      <c r="H7" s="275"/>
      <c r="I7" s="275"/>
      <c r="J7" s="275"/>
      <c r="K7" s="83"/>
    </row>
    <row r="8" spans="1:11" ht="15.75" x14ac:dyDescent="0.25">
      <c r="A8" s="281">
        <v>11507000000</v>
      </c>
      <c r="B8" s="281"/>
      <c r="C8" s="26"/>
      <c r="D8" s="26"/>
      <c r="E8" s="26"/>
      <c r="F8" s="26"/>
      <c r="G8" s="26"/>
      <c r="H8" s="26"/>
      <c r="I8" s="26"/>
      <c r="J8" s="26"/>
      <c r="K8" s="1"/>
    </row>
    <row r="9" spans="1:11" ht="15.75" x14ac:dyDescent="0.25">
      <c r="A9" s="274" t="s">
        <v>202</v>
      </c>
      <c r="B9" s="274"/>
      <c r="C9" s="26"/>
      <c r="D9" s="26"/>
      <c r="E9" s="26"/>
      <c r="F9" s="26"/>
      <c r="G9" s="26"/>
      <c r="H9" s="26"/>
      <c r="I9" s="26"/>
      <c r="J9" s="26"/>
      <c r="K9" s="1"/>
    </row>
    <row r="10" spans="1:11" ht="12.75" customHeight="1" x14ac:dyDescent="0.25">
      <c r="A10" s="2"/>
      <c r="B10" s="2"/>
      <c r="C10" s="2"/>
      <c r="D10" s="2"/>
      <c r="E10" s="3"/>
      <c r="F10" s="3"/>
      <c r="G10" s="18"/>
      <c r="H10" s="3"/>
      <c r="I10" s="175" t="s">
        <v>219</v>
      </c>
      <c r="J10" s="1"/>
      <c r="K10" s="1"/>
    </row>
    <row r="11" spans="1:11" ht="122.25" customHeight="1" x14ac:dyDescent="0.2">
      <c r="A11" s="19" t="s">
        <v>49</v>
      </c>
      <c r="B11" s="19" t="s">
        <v>50</v>
      </c>
      <c r="C11" s="19" t="s">
        <v>207</v>
      </c>
      <c r="D11" s="19" t="s">
        <v>208</v>
      </c>
      <c r="E11" s="85" t="s">
        <v>209</v>
      </c>
      <c r="F11" s="85" t="s">
        <v>210</v>
      </c>
      <c r="G11" s="85" t="s">
        <v>211</v>
      </c>
      <c r="H11" s="85" t="s">
        <v>212</v>
      </c>
      <c r="I11" s="85" t="s">
        <v>213</v>
      </c>
      <c r="J11" s="101" t="s">
        <v>214</v>
      </c>
    </row>
    <row r="12" spans="1:11" ht="25.5" customHeight="1" x14ac:dyDescent="0.25">
      <c r="A12" s="19">
        <v>1</v>
      </c>
      <c r="B12" s="19">
        <v>2</v>
      </c>
      <c r="C12" s="20">
        <v>3</v>
      </c>
      <c r="D12" s="20">
        <v>4</v>
      </c>
      <c r="E12" s="86">
        <v>5</v>
      </c>
      <c r="F12" s="86">
        <v>6</v>
      </c>
      <c r="G12" s="86">
        <v>7</v>
      </c>
      <c r="H12" s="86">
        <v>8</v>
      </c>
      <c r="I12" s="86">
        <v>9</v>
      </c>
      <c r="J12" s="21">
        <v>10</v>
      </c>
      <c r="K12" s="1"/>
    </row>
    <row r="13" spans="1:11" s="1" customFormat="1" ht="57.75" customHeight="1" x14ac:dyDescent="0.25">
      <c r="A13" s="87" t="s">
        <v>90</v>
      </c>
      <c r="B13" s="88"/>
      <c r="C13" s="89"/>
      <c r="D13" s="90" t="s">
        <v>91</v>
      </c>
      <c r="E13" s="86"/>
      <c r="F13" s="86"/>
      <c r="G13" s="86"/>
      <c r="H13" s="86"/>
      <c r="I13" s="86">
        <v>70619</v>
      </c>
      <c r="J13" s="21"/>
    </row>
    <row r="14" spans="1:11" s="1" customFormat="1" ht="54" customHeight="1" x14ac:dyDescent="0.25">
      <c r="A14" s="87" t="s">
        <v>92</v>
      </c>
      <c r="B14" s="88"/>
      <c r="C14" s="89"/>
      <c r="D14" s="90" t="s">
        <v>91</v>
      </c>
      <c r="E14" s="86"/>
      <c r="F14" s="86"/>
      <c r="G14" s="86"/>
      <c r="H14" s="86"/>
      <c r="I14" s="86">
        <v>70619</v>
      </c>
      <c r="J14" s="21"/>
    </row>
    <row r="15" spans="1:11" s="1" customFormat="1" ht="126.75" customHeight="1" thickBot="1" x14ac:dyDescent="0.3">
      <c r="A15" s="91" t="s">
        <v>100</v>
      </c>
      <c r="B15" s="95" t="s">
        <v>101</v>
      </c>
      <c r="C15" s="95" t="s">
        <v>102</v>
      </c>
      <c r="D15" s="96" t="s">
        <v>103</v>
      </c>
      <c r="E15" s="81" t="s">
        <v>297</v>
      </c>
      <c r="F15" s="81" t="s">
        <v>217</v>
      </c>
      <c r="G15" s="81"/>
      <c r="H15" s="81"/>
      <c r="I15" s="81" t="s">
        <v>298</v>
      </c>
      <c r="J15" s="22"/>
    </row>
    <row r="16" spans="1:11" s="107" customFormat="1" ht="34.5" customHeight="1" thickBot="1" x14ac:dyDescent="0.25">
      <c r="A16" s="102" t="s">
        <v>218</v>
      </c>
      <c r="B16" s="103" t="s">
        <v>218</v>
      </c>
      <c r="C16" s="103" t="s">
        <v>218</v>
      </c>
      <c r="D16" s="104" t="s">
        <v>3</v>
      </c>
      <c r="E16" s="103" t="s">
        <v>218</v>
      </c>
      <c r="F16" s="99" t="s">
        <v>218</v>
      </c>
      <c r="G16" s="103" t="s">
        <v>218</v>
      </c>
      <c r="H16" s="103" t="s">
        <v>218</v>
      </c>
      <c r="I16" s="100" t="str">
        <f>I15</f>
        <v>70619</v>
      </c>
      <c r="J16" s="105" t="s">
        <v>218</v>
      </c>
      <c r="K16" s="106"/>
    </row>
    <row r="17" spans="1:11" ht="15.75" x14ac:dyDescent="0.25">
      <c r="A17" s="92"/>
      <c r="B17" s="93"/>
      <c r="C17" s="93"/>
      <c r="D17" s="93"/>
      <c r="E17" s="93"/>
      <c r="F17" s="93"/>
      <c r="G17" s="93"/>
      <c r="H17" s="93"/>
      <c r="I17" s="93"/>
      <c r="J17" s="23"/>
      <c r="K17" s="1"/>
    </row>
    <row r="18" spans="1:11" ht="15.75" x14ac:dyDescent="0.25">
      <c r="A18" s="1"/>
      <c r="B18" s="97" t="s">
        <v>124</v>
      </c>
      <c r="C18" s="1"/>
      <c r="D18" s="1"/>
      <c r="E18" s="1"/>
      <c r="F18" s="1"/>
      <c r="G18" s="1"/>
      <c r="H18" s="97" t="s">
        <v>125</v>
      </c>
      <c r="J18" s="1"/>
      <c r="K18" s="1"/>
    </row>
    <row r="19" spans="1:11" ht="15.75" x14ac:dyDescent="0.25">
      <c r="A19" s="98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23"/>
      <c r="K20" s="1"/>
    </row>
    <row r="21" spans="1:11" ht="15.75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23"/>
      <c r="K21" s="24"/>
    </row>
  </sheetData>
  <mergeCells count="8">
    <mergeCell ref="A9:B9"/>
    <mergeCell ref="A7:J7"/>
    <mergeCell ref="G1:H1"/>
    <mergeCell ref="E3:J3"/>
    <mergeCell ref="E2:J2"/>
    <mergeCell ref="E4:I4"/>
    <mergeCell ref="A6:K6"/>
    <mergeCell ref="A8:B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zoomScale="60" zoomScaleNormal="70" workbookViewId="0">
      <selection activeCell="E15" sqref="E15"/>
    </sheetView>
  </sheetViews>
  <sheetFormatPr defaultRowHeight="20.25" x14ac:dyDescent="0.3"/>
  <cols>
    <col min="1" max="1" width="7.85546875" style="15" customWidth="1"/>
    <col min="2" max="2" width="16.7109375" style="147" customWidth="1"/>
    <col min="3" max="4" width="17.42578125" style="15" customWidth="1"/>
    <col min="5" max="5" width="38" style="139" customWidth="1"/>
    <col min="6" max="6" width="36.7109375" style="173" customWidth="1"/>
    <col min="7" max="7" width="27.140625" style="139" customWidth="1"/>
    <col min="8" max="8" width="22.7109375" style="151" customWidth="1"/>
    <col min="9" max="9" width="17.5703125" style="159" customWidth="1"/>
    <col min="10" max="10" width="19.140625" style="159" customWidth="1"/>
    <col min="11" max="11" width="22" style="83" customWidth="1"/>
    <col min="12" max="12" width="4.7109375" style="15" customWidth="1"/>
    <col min="13" max="16384" width="9.140625" style="11"/>
  </cols>
  <sheetData>
    <row r="1" spans="1:12" s="1" customFormat="1" ht="36" customHeight="1" x14ac:dyDescent="0.3">
      <c r="A1" s="15"/>
      <c r="B1" s="147"/>
      <c r="C1" s="15"/>
      <c r="D1" s="15"/>
      <c r="E1" s="131"/>
      <c r="F1" s="131"/>
      <c r="G1" s="282" t="s">
        <v>271</v>
      </c>
      <c r="H1" s="282"/>
      <c r="I1" s="282"/>
      <c r="J1" s="282"/>
      <c r="K1" s="282"/>
      <c r="L1" s="282"/>
    </row>
    <row r="2" spans="1:12" s="1" customFormat="1" ht="33.75" customHeight="1" x14ac:dyDescent="0.3">
      <c r="A2" s="15"/>
      <c r="B2" s="147"/>
      <c r="C2" s="15"/>
      <c r="D2" s="15"/>
      <c r="E2" s="131"/>
      <c r="F2" s="131"/>
      <c r="G2" s="291" t="s">
        <v>47</v>
      </c>
      <c r="H2" s="291"/>
      <c r="I2" s="291"/>
      <c r="J2" s="291"/>
      <c r="K2" s="291"/>
      <c r="L2" s="291"/>
    </row>
    <row r="3" spans="1:12" s="1" customFormat="1" ht="35.25" customHeight="1" x14ac:dyDescent="0.3">
      <c r="A3" s="15"/>
      <c r="B3" s="147"/>
      <c r="C3" s="15"/>
      <c r="D3" s="15"/>
      <c r="E3" s="131"/>
      <c r="F3" s="131"/>
      <c r="G3" s="295" t="s">
        <v>204</v>
      </c>
      <c r="H3" s="295"/>
      <c r="I3" s="295"/>
      <c r="J3" s="295"/>
      <c r="K3" s="295"/>
      <c r="L3" s="295"/>
    </row>
    <row r="4" spans="1:12" s="1" customFormat="1" ht="26.25" customHeight="1" x14ac:dyDescent="0.3">
      <c r="A4" s="15"/>
      <c r="B4" s="147"/>
      <c r="C4" s="15"/>
      <c r="D4" s="15"/>
      <c r="E4" s="131"/>
      <c r="F4" s="131"/>
      <c r="G4" s="295" t="s">
        <v>203</v>
      </c>
      <c r="H4" s="295"/>
      <c r="I4" s="295"/>
      <c r="J4" s="295"/>
      <c r="K4" s="295"/>
      <c r="L4" s="295"/>
    </row>
    <row r="5" spans="1:12" s="1" customFormat="1" ht="41.25" customHeight="1" x14ac:dyDescent="0.3">
      <c r="A5" s="15"/>
      <c r="B5" s="147"/>
      <c r="C5" s="15"/>
      <c r="D5" s="15"/>
      <c r="E5" s="131"/>
      <c r="F5" s="131"/>
      <c r="G5" s="131"/>
      <c r="H5" s="140"/>
      <c r="I5" s="152"/>
      <c r="J5" s="153"/>
      <c r="K5" s="142"/>
      <c r="L5" s="15"/>
    </row>
    <row r="6" spans="1:12" s="1" customFormat="1" ht="37.5" customHeight="1" x14ac:dyDescent="0.3">
      <c r="A6" s="298" t="s">
        <v>265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15"/>
    </row>
    <row r="7" spans="1:12" s="1" customFormat="1" ht="37.5" customHeight="1" x14ac:dyDescent="0.3">
      <c r="A7" s="15"/>
      <c r="B7" s="289">
        <v>11507000000</v>
      </c>
      <c r="C7" s="289"/>
      <c r="D7" s="289"/>
      <c r="E7" s="132"/>
      <c r="F7" s="167"/>
      <c r="G7" s="132"/>
      <c r="H7" s="132"/>
      <c r="I7" s="154"/>
      <c r="J7" s="154"/>
      <c r="K7" s="16"/>
      <c r="L7" s="15"/>
    </row>
    <row r="8" spans="1:12" s="1" customFormat="1" ht="20.25" customHeight="1" x14ac:dyDescent="0.3">
      <c r="A8" s="15"/>
      <c r="B8" s="290" t="s">
        <v>202</v>
      </c>
      <c r="C8" s="290"/>
      <c r="D8" s="290"/>
      <c r="E8" s="133"/>
      <c r="F8" s="168"/>
      <c r="G8" s="133"/>
      <c r="H8" s="143"/>
      <c r="I8" s="155"/>
      <c r="J8" s="175" t="s">
        <v>219</v>
      </c>
      <c r="K8" s="83"/>
      <c r="L8" s="15"/>
    </row>
    <row r="9" spans="1:12" s="121" customFormat="1" ht="35.25" customHeight="1" x14ac:dyDescent="0.3">
      <c r="A9" s="286" t="s">
        <v>229</v>
      </c>
      <c r="B9" s="286" t="s">
        <v>230</v>
      </c>
      <c r="C9" s="286" t="s">
        <v>231</v>
      </c>
      <c r="D9" s="286" t="s">
        <v>51</v>
      </c>
      <c r="E9" s="286" t="s">
        <v>232</v>
      </c>
      <c r="F9" s="283" t="s">
        <v>117</v>
      </c>
      <c r="G9" s="286" t="s">
        <v>235</v>
      </c>
      <c r="H9" s="292" t="s">
        <v>234</v>
      </c>
      <c r="I9" s="292"/>
      <c r="J9" s="292"/>
      <c r="K9" s="292"/>
      <c r="L9" s="83"/>
    </row>
    <row r="10" spans="1:12" s="162" customFormat="1" ht="42.75" customHeight="1" x14ac:dyDescent="0.25">
      <c r="A10" s="287"/>
      <c r="B10" s="287"/>
      <c r="C10" s="287"/>
      <c r="D10" s="287"/>
      <c r="E10" s="287"/>
      <c r="F10" s="284"/>
      <c r="G10" s="287"/>
      <c r="H10" s="297" t="s">
        <v>4</v>
      </c>
      <c r="I10" s="300" t="s">
        <v>5</v>
      </c>
      <c r="J10" s="301"/>
      <c r="K10" s="293" t="s">
        <v>233</v>
      </c>
      <c r="L10" s="161"/>
    </row>
    <row r="11" spans="1:12" s="162" customFormat="1" ht="159.75" customHeight="1" x14ac:dyDescent="0.2">
      <c r="A11" s="288"/>
      <c r="B11" s="288"/>
      <c r="C11" s="288"/>
      <c r="D11" s="288"/>
      <c r="E11" s="288"/>
      <c r="F11" s="285"/>
      <c r="G11" s="288"/>
      <c r="H11" s="297"/>
      <c r="I11" s="156" t="s">
        <v>6</v>
      </c>
      <c r="J11" s="156" t="s">
        <v>7</v>
      </c>
      <c r="K11" s="294"/>
    </row>
    <row r="12" spans="1:12" s="166" customFormat="1" ht="33" customHeight="1" x14ac:dyDescent="0.2">
      <c r="A12" s="163">
        <v>1</v>
      </c>
      <c r="B12" s="163">
        <v>2</v>
      </c>
      <c r="C12" s="163">
        <v>3</v>
      </c>
      <c r="D12" s="163">
        <v>4</v>
      </c>
      <c r="E12" s="164">
        <v>5</v>
      </c>
      <c r="F12" s="169">
        <v>6</v>
      </c>
      <c r="G12" s="164">
        <v>7</v>
      </c>
      <c r="H12" s="165">
        <v>8</v>
      </c>
      <c r="I12" s="156">
        <v>9</v>
      </c>
      <c r="J12" s="156">
        <v>10</v>
      </c>
      <c r="K12" s="118">
        <v>11</v>
      </c>
    </row>
    <row r="13" spans="1:12" s="13" customFormat="1" ht="88.5" customHeight="1" x14ac:dyDescent="0.3">
      <c r="A13" s="117">
        <v>1</v>
      </c>
      <c r="B13" s="122" t="s">
        <v>177</v>
      </c>
      <c r="C13" s="122" t="s">
        <v>82</v>
      </c>
      <c r="D13" s="123" t="s">
        <v>178</v>
      </c>
      <c r="E13" s="124" t="s">
        <v>179</v>
      </c>
      <c r="F13" s="302" t="s">
        <v>270</v>
      </c>
      <c r="G13" s="304" t="s">
        <v>248</v>
      </c>
      <c r="H13" s="193">
        <v>100000</v>
      </c>
      <c r="I13" s="194">
        <v>0</v>
      </c>
      <c r="J13" s="194">
        <v>0</v>
      </c>
      <c r="K13" s="195">
        <f t="shared" ref="K13:K24" si="0">H13+I13</f>
        <v>100000</v>
      </c>
      <c r="L13" s="144"/>
    </row>
    <row r="14" spans="1:12" s="13" customFormat="1" ht="75.75" customHeight="1" x14ac:dyDescent="0.3">
      <c r="A14" s="117">
        <f t="shared" ref="A14:A35" si="1">A13+1</f>
        <v>2</v>
      </c>
      <c r="B14" s="54" t="s">
        <v>197</v>
      </c>
      <c r="C14" s="54" t="s">
        <v>82</v>
      </c>
      <c r="D14" s="55" t="s">
        <v>178</v>
      </c>
      <c r="E14" s="56" t="s">
        <v>179</v>
      </c>
      <c r="F14" s="303"/>
      <c r="G14" s="305"/>
      <c r="H14" s="193">
        <v>50000</v>
      </c>
      <c r="I14" s="194">
        <v>0</v>
      </c>
      <c r="J14" s="194">
        <v>0</v>
      </c>
      <c r="K14" s="195">
        <f t="shared" si="0"/>
        <v>50000</v>
      </c>
      <c r="L14" s="144"/>
    </row>
    <row r="15" spans="1:12" s="12" customFormat="1" ht="126.75" customHeight="1" x14ac:dyDescent="0.2">
      <c r="A15" s="117">
        <f t="shared" si="1"/>
        <v>3</v>
      </c>
      <c r="B15" s="54" t="s">
        <v>100</v>
      </c>
      <c r="C15" s="54" t="s">
        <v>101</v>
      </c>
      <c r="D15" s="55" t="s">
        <v>102</v>
      </c>
      <c r="E15" s="192" t="s">
        <v>293</v>
      </c>
      <c r="F15" s="146" t="s">
        <v>256</v>
      </c>
      <c r="G15" s="135" t="s">
        <v>174</v>
      </c>
      <c r="H15" s="193">
        <v>20000</v>
      </c>
      <c r="I15" s="196">
        <v>0</v>
      </c>
      <c r="J15" s="194">
        <v>0</v>
      </c>
      <c r="K15" s="195">
        <f t="shared" si="0"/>
        <v>20000</v>
      </c>
      <c r="L15" s="145"/>
    </row>
    <row r="16" spans="1:12" s="13" customFormat="1" ht="123" customHeight="1" x14ac:dyDescent="0.3">
      <c r="A16" s="117">
        <f t="shared" si="1"/>
        <v>4</v>
      </c>
      <c r="B16" s="122" t="s">
        <v>198</v>
      </c>
      <c r="C16" s="122" t="s">
        <v>106</v>
      </c>
      <c r="D16" s="123" t="s">
        <v>107</v>
      </c>
      <c r="E16" s="124" t="s">
        <v>108</v>
      </c>
      <c r="F16" s="146" t="s">
        <v>246</v>
      </c>
      <c r="G16" s="119" t="s">
        <v>247</v>
      </c>
      <c r="H16" s="193">
        <v>170000</v>
      </c>
      <c r="I16" s="194">
        <v>0</v>
      </c>
      <c r="J16" s="194">
        <v>0</v>
      </c>
      <c r="K16" s="195">
        <f t="shared" si="0"/>
        <v>170000</v>
      </c>
      <c r="L16" s="144"/>
    </row>
    <row r="17" spans="1:12" s="13" customFormat="1" ht="108" customHeight="1" x14ac:dyDescent="0.3">
      <c r="A17" s="117">
        <f t="shared" si="1"/>
        <v>5</v>
      </c>
      <c r="B17" s="54" t="s">
        <v>180</v>
      </c>
      <c r="C17" s="54" t="s">
        <v>65</v>
      </c>
      <c r="D17" s="55" t="s">
        <v>66</v>
      </c>
      <c r="E17" s="56" t="s">
        <v>67</v>
      </c>
      <c r="F17" s="146" t="s">
        <v>269</v>
      </c>
      <c r="G17" s="119" t="s">
        <v>167</v>
      </c>
      <c r="H17" s="193">
        <v>50000</v>
      </c>
      <c r="I17" s="196">
        <v>0</v>
      </c>
      <c r="J17" s="194">
        <v>0</v>
      </c>
      <c r="K17" s="195">
        <f t="shared" si="0"/>
        <v>50000</v>
      </c>
      <c r="L17" s="144"/>
    </row>
    <row r="18" spans="1:12" s="12" customFormat="1" ht="174" customHeight="1" x14ac:dyDescent="0.2">
      <c r="A18" s="117">
        <f t="shared" si="1"/>
        <v>6</v>
      </c>
      <c r="B18" s="54" t="s">
        <v>181</v>
      </c>
      <c r="C18" s="54" t="s">
        <v>68</v>
      </c>
      <c r="D18" s="55" t="s">
        <v>69</v>
      </c>
      <c r="E18" s="56" t="s">
        <v>182</v>
      </c>
      <c r="F18" s="170" t="s">
        <v>257</v>
      </c>
      <c r="G18" s="135" t="s">
        <v>258</v>
      </c>
      <c r="H18" s="193">
        <v>1000</v>
      </c>
      <c r="I18" s="196">
        <v>0</v>
      </c>
      <c r="J18" s="194">
        <v>0</v>
      </c>
      <c r="K18" s="195">
        <f t="shared" si="0"/>
        <v>1000</v>
      </c>
      <c r="L18" s="145"/>
    </row>
    <row r="19" spans="1:12" s="130" customFormat="1" ht="90.75" customHeight="1" x14ac:dyDescent="0.3">
      <c r="A19" s="117">
        <f t="shared" si="1"/>
        <v>7</v>
      </c>
      <c r="B19" s="122" t="s">
        <v>181</v>
      </c>
      <c r="C19" s="122" t="s">
        <v>68</v>
      </c>
      <c r="D19" s="123" t="s">
        <v>69</v>
      </c>
      <c r="E19" s="124" t="s">
        <v>182</v>
      </c>
      <c r="F19" s="146" t="s">
        <v>240</v>
      </c>
      <c r="G19" s="117" t="s">
        <v>236</v>
      </c>
      <c r="H19" s="193">
        <v>140000</v>
      </c>
      <c r="I19" s="194">
        <f>J19</f>
        <v>0</v>
      </c>
      <c r="J19" s="194">
        <v>0</v>
      </c>
      <c r="K19" s="195">
        <f t="shared" si="0"/>
        <v>140000</v>
      </c>
      <c r="L19" s="15"/>
    </row>
    <row r="20" spans="1:12" s="130" customFormat="1" ht="159.75" customHeight="1" x14ac:dyDescent="0.3">
      <c r="A20" s="117">
        <f t="shared" si="1"/>
        <v>8</v>
      </c>
      <c r="B20" s="122" t="s">
        <v>181</v>
      </c>
      <c r="C20" s="122" t="s">
        <v>68</v>
      </c>
      <c r="D20" s="123" t="s">
        <v>69</v>
      </c>
      <c r="E20" s="124" t="s">
        <v>182</v>
      </c>
      <c r="F20" s="171" t="s">
        <v>237</v>
      </c>
      <c r="G20" s="126" t="s">
        <v>242</v>
      </c>
      <c r="H20" s="193">
        <v>106000</v>
      </c>
      <c r="I20" s="194">
        <v>0</v>
      </c>
      <c r="J20" s="194">
        <v>0</v>
      </c>
      <c r="K20" s="195">
        <f t="shared" si="0"/>
        <v>106000</v>
      </c>
      <c r="L20" s="15"/>
    </row>
    <row r="21" spans="1:12" s="130" customFormat="1" ht="154.5" customHeight="1" x14ac:dyDescent="0.3">
      <c r="A21" s="117">
        <f t="shared" si="1"/>
        <v>9</v>
      </c>
      <c r="B21" s="122" t="s">
        <v>181</v>
      </c>
      <c r="C21" s="122" t="s">
        <v>68</v>
      </c>
      <c r="D21" s="123" t="s">
        <v>69</v>
      </c>
      <c r="E21" s="127" t="s">
        <v>76</v>
      </c>
      <c r="F21" s="171" t="s">
        <v>238</v>
      </c>
      <c r="G21" s="128" t="s">
        <v>241</v>
      </c>
      <c r="H21" s="193">
        <v>50000</v>
      </c>
      <c r="I21" s="194">
        <v>0</v>
      </c>
      <c r="J21" s="194">
        <v>0</v>
      </c>
      <c r="K21" s="195">
        <f t="shared" si="0"/>
        <v>50000</v>
      </c>
      <c r="L21" s="15"/>
    </row>
    <row r="22" spans="1:12" s="13" customFormat="1" ht="120" customHeight="1" x14ac:dyDescent="0.3">
      <c r="A22" s="117">
        <f t="shared" si="1"/>
        <v>10</v>
      </c>
      <c r="B22" s="54" t="s">
        <v>199</v>
      </c>
      <c r="C22" s="54" t="s">
        <v>168</v>
      </c>
      <c r="D22" s="55" t="s">
        <v>169</v>
      </c>
      <c r="E22" s="56" t="s">
        <v>170</v>
      </c>
      <c r="F22" s="146" t="s">
        <v>252</v>
      </c>
      <c r="G22" s="134" t="s">
        <v>251</v>
      </c>
      <c r="H22" s="193">
        <v>80000</v>
      </c>
      <c r="I22" s="196">
        <v>0</v>
      </c>
      <c r="J22" s="194">
        <v>0</v>
      </c>
      <c r="K22" s="195">
        <f t="shared" si="0"/>
        <v>80000</v>
      </c>
      <c r="L22" s="144"/>
    </row>
    <row r="23" spans="1:12" s="12" customFormat="1" ht="114" customHeight="1" x14ac:dyDescent="0.2">
      <c r="A23" s="117">
        <f t="shared" si="1"/>
        <v>11</v>
      </c>
      <c r="B23" s="54" t="s">
        <v>70</v>
      </c>
      <c r="C23" s="54" t="s">
        <v>71</v>
      </c>
      <c r="D23" s="55" t="s">
        <v>72</v>
      </c>
      <c r="E23" s="56" t="s">
        <v>73</v>
      </c>
      <c r="F23" s="146" t="s">
        <v>264</v>
      </c>
      <c r="G23" s="135" t="s">
        <v>172</v>
      </c>
      <c r="H23" s="193">
        <v>5000</v>
      </c>
      <c r="I23" s="196">
        <v>0</v>
      </c>
      <c r="J23" s="194">
        <v>0</v>
      </c>
      <c r="K23" s="195">
        <f t="shared" si="0"/>
        <v>5000</v>
      </c>
      <c r="L23" s="145"/>
    </row>
    <row r="24" spans="1:12" ht="108.75" customHeight="1" x14ac:dyDescent="0.3">
      <c r="A24" s="117">
        <f t="shared" si="1"/>
        <v>12</v>
      </c>
      <c r="B24" s="122" t="s">
        <v>70</v>
      </c>
      <c r="C24" s="122" t="s">
        <v>71</v>
      </c>
      <c r="D24" s="123" t="s">
        <v>72</v>
      </c>
      <c r="E24" s="124" t="s">
        <v>73</v>
      </c>
      <c r="F24" s="146" t="s">
        <v>245</v>
      </c>
      <c r="G24" s="134" t="s">
        <v>249</v>
      </c>
      <c r="H24" s="193">
        <v>429550</v>
      </c>
      <c r="I24" s="197">
        <v>0</v>
      </c>
      <c r="J24" s="197">
        <v>0</v>
      </c>
      <c r="K24" s="195">
        <f t="shared" si="0"/>
        <v>429550</v>
      </c>
    </row>
    <row r="25" spans="1:12" ht="130.5" customHeight="1" x14ac:dyDescent="0.3">
      <c r="A25" s="117">
        <f t="shared" si="1"/>
        <v>13</v>
      </c>
      <c r="B25" s="122" t="s">
        <v>70</v>
      </c>
      <c r="C25" s="122" t="s">
        <v>71</v>
      </c>
      <c r="D25" s="123" t="s">
        <v>72</v>
      </c>
      <c r="E25" s="124" t="s">
        <v>73</v>
      </c>
      <c r="F25" s="146" t="s">
        <v>118</v>
      </c>
      <c r="G25" s="134" t="s">
        <v>175</v>
      </c>
      <c r="H25" s="193">
        <v>300000</v>
      </c>
      <c r="I25" s="197">
        <v>0</v>
      </c>
      <c r="J25" s="197">
        <v>0</v>
      </c>
      <c r="K25" s="195">
        <f t="shared" ref="K25:K34" si="2">H25+I25</f>
        <v>300000</v>
      </c>
    </row>
    <row r="26" spans="1:12" ht="87.75" customHeight="1" x14ac:dyDescent="0.3">
      <c r="A26" s="117">
        <f t="shared" si="1"/>
        <v>14</v>
      </c>
      <c r="B26" s="122" t="s">
        <v>70</v>
      </c>
      <c r="C26" s="122" t="s">
        <v>71</v>
      </c>
      <c r="D26" s="123" t="s">
        <v>72</v>
      </c>
      <c r="E26" s="124" t="s">
        <v>73</v>
      </c>
      <c r="F26" s="146" t="s">
        <v>119</v>
      </c>
      <c r="G26" s="134" t="s">
        <v>268</v>
      </c>
      <c r="H26" s="193">
        <v>10000</v>
      </c>
      <c r="I26" s="197">
        <v>0</v>
      </c>
      <c r="J26" s="197">
        <v>0</v>
      </c>
      <c r="K26" s="195">
        <f t="shared" si="2"/>
        <v>10000</v>
      </c>
    </row>
    <row r="27" spans="1:12" s="13" customFormat="1" ht="138.75" customHeight="1" x14ac:dyDescent="0.3">
      <c r="A27" s="117">
        <f t="shared" si="1"/>
        <v>15</v>
      </c>
      <c r="B27" s="54" t="s">
        <v>183</v>
      </c>
      <c r="C27" s="54" t="s">
        <v>185</v>
      </c>
      <c r="D27" s="55" t="s">
        <v>184</v>
      </c>
      <c r="E27" s="56" t="s">
        <v>186</v>
      </c>
      <c r="F27" s="170" t="s">
        <v>254</v>
      </c>
      <c r="G27" s="125" t="s">
        <v>255</v>
      </c>
      <c r="H27" s="193">
        <v>20000</v>
      </c>
      <c r="I27" s="196"/>
      <c r="J27" s="194"/>
      <c r="K27" s="195">
        <f t="shared" si="2"/>
        <v>20000</v>
      </c>
      <c r="L27" s="144"/>
    </row>
    <row r="28" spans="1:12" s="13" customFormat="1" ht="117" customHeight="1" x14ac:dyDescent="0.3">
      <c r="A28" s="117">
        <f t="shared" si="1"/>
        <v>16</v>
      </c>
      <c r="B28" s="54" t="s">
        <v>187</v>
      </c>
      <c r="C28" s="54" t="s">
        <v>74</v>
      </c>
      <c r="D28" s="55" t="s">
        <v>75</v>
      </c>
      <c r="E28" s="56" t="s">
        <v>76</v>
      </c>
      <c r="F28" s="146" t="s">
        <v>253</v>
      </c>
      <c r="G28" s="134" t="s">
        <v>250</v>
      </c>
      <c r="H28" s="193">
        <v>150000</v>
      </c>
      <c r="I28" s="196">
        <v>0</v>
      </c>
      <c r="J28" s="194">
        <v>0</v>
      </c>
      <c r="K28" s="195">
        <f t="shared" si="2"/>
        <v>150000</v>
      </c>
      <c r="L28" s="144"/>
    </row>
    <row r="29" spans="1:12" s="130" customFormat="1" ht="172.5" customHeight="1" x14ac:dyDescent="0.3">
      <c r="A29" s="117">
        <f t="shared" si="1"/>
        <v>17</v>
      </c>
      <c r="B29" s="122" t="s">
        <v>188</v>
      </c>
      <c r="C29" s="122" t="s">
        <v>77</v>
      </c>
      <c r="D29" s="123" t="s">
        <v>78</v>
      </c>
      <c r="E29" s="124" t="s">
        <v>79</v>
      </c>
      <c r="F29" s="171" t="s">
        <v>239</v>
      </c>
      <c r="G29" s="129" t="s">
        <v>176</v>
      </c>
      <c r="H29" s="193">
        <v>785700</v>
      </c>
      <c r="I29" s="194">
        <v>0</v>
      </c>
      <c r="J29" s="194">
        <v>0</v>
      </c>
      <c r="K29" s="195">
        <f t="shared" si="2"/>
        <v>785700</v>
      </c>
      <c r="L29" s="15"/>
    </row>
    <row r="30" spans="1:12" s="12" customFormat="1" ht="153.75" customHeight="1" x14ac:dyDescent="0.2">
      <c r="A30" s="117">
        <f t="shared" si="1"/>
        <v>18</v>
      </c>
      <c r="B30" s="54" t="s">
        <v>189</v>
      </c>
      <c r="C30" s="54" t="s">
        <v>191</v>
      </c>
      <c r="D30" s="55" t="s">
        <v>190</v>
      </c>
      <c r="E30" s="56" t="s">
        <v>171</v>
      </c>
      <c r="F30" s="146" t="s">
        <v>263</v>
      </c>
      <c r="G30" s="135" t="s">
        <v>262</v>
      </c>
      <c r="H30" s="193">
        <v>6000</v>
      </c>
      <c r="I30" s="196">
        <v>0</v>
      </c>
      <c r="J30" s="194">
        <v>0</v>
      </c>
      <c r="K30" s="195">
        <f t="shared" si="2"/>
        <v>6000</v>
      </c>
      <c r="L30" s="145"/>
    </row>
    <row r="31" spans="1:12" s="130" customFormat="1" ht="109.5" customHeight="1" x14ac:dyDescent="0.3">
      <c r="A31" s="117">
        <f t="shared" si="1"/>
        <v>19</v>
      </c>
      <c r="B31" s="122" t="s">
        <v>192</v>
      </c>
      <c r="C31" s="122" t="s">
        <v>193</v>
      </c>
      <c r="D31" s="123" t="s">
        <v>80</v>
      </c>
      <c r="E31" s="124" t="s">
        <v>81</v>
      </c>
      <c r="F31" s="171" t="s">
        <v>244</v>
      </c>
      <c r="G31" s="129" t="s">
        <v>243</v>
      </c>
      <c r="H31" s="193">
        <v>150000</v>
      </c>
      <c r="I31" s="194">
        <v>0</v>
      </c>
      <c r="J31" s="194">
        <v>0</v>
      </c>
      <c r="K31" s="195">
        <f t="shared" si="2"/>
        <v>150000</v>
      </c>
      <c r="L31" s="15"/>
    </row>
    <row r="32" spans="1:12" s="130" customFormat="1" ht="102" customHeight="1" x14ac:dyDescent="0.3">
      <c r="A32" s="117">
        <f t="shared" si="1"/>
        <v>20</v>
      </c>
      <c r="B32" s="122" t="s">
        <v>162</v>
      </c>
      <c r="C32" s="122" t="s">
        <v>164</v>
      </c>
      <c r="D32" s="123" t="s">
        <v>163</v>
      </c>
      <c r="E32" s="124" t="s">
        <v>165</v>
      </c>
      <c r="F32" s="227" t="s">
        <v>295</v>
      </c>
      <c r="G32" s="129" t="s">
        <v>296</v>
      </c>
      <c r="H32" s="193">
        <v>0</v>
      </c>
      <c r="I32" s="194">
        <v>2185</v>
      </c>
      <c r="J32" s="194">
        <v>0</v>
      </c>
      <c r="K32" s="195">
        <f t="shared" si="2"/>
        <v>2185</v>
      </c>
      <c r="L32" s="15"/>
    </row>
    <row r="33" spans="1:12" s="12" customFormat="1" ht="165" customHeight="1" x14ac:dyDescent="0.2">
      <c r="A33" s="117">
        <f t="shared" si="1"/>
        <v>21</v>
      </c>
      <c r="B33" s="54" t="s">
        <v>194</v>
      </c>
      <c r="C33" s="54" t="s">
        <v>195</v>
      </c>
      <c r="D33" s="55" t="s">
        <v>82</v>
      </c>
      <c r="E33" s="56" t="s">
        <v>196</v>
      </c>
      <c r="F33" s="177" t="s">
        <v>260</v>
      </c>
      <c r="G33" s="135" t="s">
        <v>259</v>
      </c>
      <c r="H33" s="193">
        <v>10000</v>
      </c>
      <c r="I33" s="196">
        <v>0</v>
      </c>
      <c r="J33" s="194">
        <v>0</v>
      </c>
      <c r="K33" s="195">
        <f t="shared" si="2"/>
        <v>10000</v>
      </c>
      <c r="L33" s="145"/>
    </row>
    <row r="34" spans="1:12" s="12" customFormat="1" ht="117.75" customHeight="1" x14ac:dyDescent="0.2">
      <c r="A34" s="117">
        <f t="shared" si="1"/>
        <v>22</v>
      </c>
      <c r="B34" s="54" t="s">
        <v>194</v>
      </c>
      <c r="C34" s="54" t="s">
        <v>195</v>
      </c>
      <c r="D34" s="55" t="s">
        <v>82</v>
      </c>
      <c r="E34" s="56" t="s">
        <v>196</v>
      </c>
      <c r="F34" s="172" t="s">
        <v>261</v>
      </c>
      <c r="G34" s="135" t="s">
        <v>173</v>
      </c>
      <c r="H34" s="193">
        <v>20000</v>
      </c>
      <c r="I34" s="196">
        <v>0</v>
      </c>
      <c r="J34" s="194">
        <v>0</v>
      </c>
      <c r="K34" s="195">
        <f t="shared" si="2"/>
        <v>20000</v>
      </c>
      <c r="L34" s="145"/>
    </row>
    <row r="35" spans="1:12" s="13" customFormat="1" ht="102.75" customHeight="1" x14ac:dyDescent="0.3">
      <c r="A35" s="117">
        <f t="shared" si="1"/>
        <v>23</v>
      </c>
      <c r="B35" s="54" t="s">
        <v>194</v>
      </c>
      <c r="C35" s="54" t="s">
        <v>195</v>
      </c>
      <c r="D35" s="55" t="s">
        <v>82</v>
      </c>
      <c r="E35" s="56" t="s">
        <v>196</v>
      </c>
      <c r="F35" s="146" t="s">
        <v>263</v>
      </c>
      <c r="G35" s="135" t="s">
        <v>262</v>
      </c>
      <c r="H35" s="193">
        <v>14800</v>
      </c>
      <c r="I35" s="194">
        <v>0</v>
      </c>
      <c r="J35" s="194">
        <v>0</v>
      </c>
      <c r="K35" s="198">
        <f>H35+I35</f>
        <v>14800</v>
      </c>
      <c r="L35" s="144"/>
    </row>
    <row r="36" spans="1:12" s="14" customFormat="1" ht="36.75" customHeight="1" x14ac:dyDescent="0.3">
      <c r="A36" s="160"/>
      <c r="B36" s="54" t="s">
        <v>267</v>
      </c>
      <c r="C36" s="54" t="s">
        <v>267</v>
      </c>
      <c r="D36" s="55" t="s">
        <v>267</v>
      </c>
      <c r="E36" s="176" t="s">
        <v>266</v>
      </c>
      <c r="F36" s="125" t="s">
        <v>267</v>
      </c>
      <c r="G36" s="135" t="s">
        <v>267</v>
      </c>
      <c r="H36" s="193">
        <f>SUM(H13:H35)</f>
        <v>2668050</v>
      </c>
      <c r="I36" s="193">
        <f>SUM(I13:I35)</f>
        <v>2185</v>
      </c>
      <c r="J36" s="193">
        <f>SUM(J13:J35)</f>
        <v>0</v>
      </c>
      <c r="K36" s="193">
        <f>SUM(K13:K35)</f>
        <v>2670235</v>
      </c>
      <c r="L36" s="147"/>
    </row>
    <row r="37" spans="1:12" s="147" customFormat="1" ht="41.25" customHeight="1" x14ac:dyDescent="0.3">
      <c r="B37" s="296" t="s">
        <v>124</v>
      </c>
      <c r="C37" s="296"/>
      <c r="D37" s="296"/>
      <c r="E37" s="296"/>
      <c r="F37" s="299" t="s">
        <v>125</v>
      </c>
      <c r="G37" s="299"/>
      <c r="H37" s="299"/>
      <c r="I37" s="299"/>
      <c r="J37" s="157"/>
      <c r="K37" s="120"/>
    </row>
    <row r="38" spans="1:12" x14ac:dyDescent="0.3">
      <c r="B38" s="66"/>
      <c r="C38" s="53"/>
      <c r="D38" s="53"/>
      <c r="E38" s="53"/>
      <c r="F38" s="144"/>
      <c r="G38" s="136"/>
      <c r="H38" s="141"/>
      <c r="I38" s="157"/>
      <c r="J38" s="157"/>
    </row>
    <row r="39" spans="1:12" x14ac:dyDescent="0.3">
      <c r="E39" s="148"/>
      <c r="G39" s="137"/>
      <c r="H39" s="149"/>
      <c r="I39" s="158"/>
      <c r="J39" s="158"/>
    </row>
    <row r="40" spans="1:12" x14ac:dyDescent="0.3">
      <c r="E40" s="148"/>
      <c r="F40" s="174"/>
      <c r="G40" s="138"/>
      <c r="H40" s="149"/>
      <c r="I40" s="158"/>
      <c r="J40" s="158"/>
    </row>
    <row r="41" spans="1:12" x14ac:dyDescent="0.3">
      <c r="E41" s="148"/>
      <c r="G41" s="137"/>
      <c r="H41" s="149"/>
      <c r="I41" s="158"/>
      <c r="J41" s="158"/>
    </row>
    <row r="42" spans="1:12" x14ac:dyDescent="0.3">
      <c r="E42" s="148"/>
      <c r="G42" s="137"/>
      <c r="H42" s="149"/>
      <c r="I42" s="158"/>
      <c r="J42" s="158"/>
    </row>
    <row r="43" spans="1:12" x14ac:dyDescent="0.3">
      <c r="E43" s="148"/>
      <c r="F43" s="144"/>
      <c r="G43" s="136"/>
      <c r="H43" s="150"/>
      <c r="I43" s="157"/>
      <c r="J43" s="157"/>
    </row>
    <row r="44" spans="1:12" x14ac:dyDescent="0.3">
      <c r="G44" s="137"/>
      <c r="H44" s="149"/>
      <c r="I44" s="158"/>
      <c r="J44" s="158"/>
    </row>
    <row r="45" spans="1:12" x14ac:dyDescent="0.3">
      <c r="G45" s="137"/>
      <c r="H45" s="149"/>
      <c r="I45" s="158"/>
      <c r="J45" s="158"/>
    </row>
    <row r="46" spans="1:12" x14ac:dyDescent="0.3">
      <c r="G46" s="137"/>
      <c r="H46" s="149"/>
      <c r="I46" s="158"/>
      <c r="J46" s="158"/>
    </row>
    <row r="47" spans="1:12" x14ac:dyDescent="0.3">
      <c r="G47" s="137"/>
      <c r="H47" s="149"/>
      <c r="I47" s="158"/>
      <c r="J47" s="158"/>
    </row>
    <row r="48" spans="1:12" x14ac:dyDescent="0.3">
      <c r="G48" s="137"/>
      <c r="H48" s="149"/>
      <c r="I48" s="158"/>
      <c r="J48" s="158"/>
    </row>
    <row r="49" spans="7:10" x14ac:dyDescent="0.3">
      <c r="G49" s="137"/>
      <c r="H49" s="149"/>
      <c r="I49" s="158"/>
      <c r="J49" s="158"/>
    </row>
    <row r="50" spans="7:10" x14ac:dyDescent="0.3">
      <c r="G50" s="137"/>
      <c r="H50" s="149"/>
      <c r="I50" s="158"/>
      <c r="J50" s="158"/>
    </row>
    <row r="51" spans="7:10" x14ac:dyDescent="0.3">
      <c r="G51" s="137"/>
      <c r="H51" s="149"/>
      <c r="I51" s="158"/>
      <c r="J51" s="158"/>
    </row>
    <row r="52" spans="7:10" x14ac:dyDescent="0.3">
      <c r="G52" s="137"/>
      <c r="H52" s="149"/>
      <c r="I52" s="158"/>
      <c r="J52" s="158"/>
    </row>
    <row r="53" spans="7:10" x14ac:dyDescent="0.3">
      <c r="G53" s="137"/>
      <c r="H53" s="149"/>
      <c r="I53" s="158"/>
      <c r="J53" s="158"/>
    </row>
    <row r="54" spans="7:10" x14ac:dyDescent="0.3">
      <c r="G54" s="137"/>
      <c r="H54" s="149"/>
      <c r="I54" s="158"/>
      <c r="J54" s="158"/>
    </row>
    <row r="55" spans="7:10" x14ac:dyDescent="0.3">
      <c r="G55" s="137"/>
      <c r="H55" s="149"/>
      <c r="I55" s="158"/>
      <c r="J55" s="158"/>
    </row>
    <row r="56" spans="7:10" x14ac:dyDescent="0.3">
      <c r="G56" s="137"/>
      <c r="H56" s="149"/>
      <c r="I56" s="158"/>
      <c r="J56" s="158"/>
    </row>
    <row r="57" spans="7:10" x14ac:dyDescent="0.3">
      <c r="G57" s="137"/>
      <c r="H57" s="149"/>
      <c r="I57" s="158"/>
      <c r="J57" s="158"/>
    </row>
    <row r="58" spans="7:10" x14ac:dyDescent="0.3">
      <c r="G58" s="137"/>
      <c r="H58" s="149"/>
      <c r="I58" s="158"/>
      <c r="J58" s="158"/>
    </row>
    <row r="59" spans="7:10" x14ac:dyDescent="0.3">
      <c r="G59" s="137"/>
      <c r="H59" s="149"/>
      <c r="I59" s="158"/>
      <c r="J59" s="158"/>
    </row>
    <row r="60" spans="7:10" x14ac:dyDescent="0.3">
      <c r="G60" s="137"/>
      <c r="H60" s="149"/>
      <c r="I60" s="158"/>
      <c r="J60" s="158"/>
    </row>
    <row r="61" spans="7:10" x14ac:dyDescent="0.3">
      <c r="G61" s="137"/>
      <c r="H61" s="149"/>
      <c r="I61" s="158"/>
      <c r="J61" s="158"/>
    </row>
    <row r="62" spans="7:10" x14ac:dyDescent="0.3">
      <c r="G62" s="137"/>
      <c r="H62" s="149"/>
      <c r="I62" s="158"/>
      <c r="J62" s="158"/>
    </row>
    <row r="63" spans="7:10" x14ac:dyDescent="0.3">
      <c r="G63" s="137"/>
      <c r="H63" s="149"/>
      <c r="I63" s="158"/>
      <c r="J63" s="158"/>
    </row>
    <row r="64" spans="7:10" x14ac:dyDescent="0.3">
      <c r="G64" s="137"/>
      <c r="H64" s="149"/>
      <c r="I64" s="158"/>
      <c r="J64" s="158"/>
    </row>
    <row r="65" spans="7:10" x14ac:dyDescent="0.3">
      <c r="G65" s="137"/>
      <c r="H65" s="149"/>
      <c r="I65" s="158"/>
      <c r="J65" s="158"/>
    </row>
    <row r="66" spans="7:10" x14ac:dyDescent="0.3">
      <c r="G66" s="137"/>
      <c r="H66" s="149"/>
      <c r="I66" s="158"/>
      <c r="J66" s="158"/>
    </row>
    <row r="67" spans="7:10" x14ac:dyDescent="0.3">
      <c r="G67" s="137"/>
      <c r="H67" s="149"/>
      <c r="I67" s="158"/>
      <c r="J67" s="158"/>
    </row>
    <row r="68" spans="7:10" x14ac:dyDescent="0.3">
      <c r="G68" s="137"/>
      <c r="H68" s="149"/>
      <c r="I68" s="158"/>
      <c r="J68" s="158"/>
    </row>
    <row r="69" spans="7:10" x14ac:dyDescent="0.3">
      <c r="G69" s="137"/>
      <c r="H69" s="149"/>
      <c r="I69" s="158"/>
      <c r="J69" s="158"/>
    </row>
    <row r="70" spans="7:10" x14ac:dyDescent="0.3">
      <c r="G70" s="137"/>
      <c r="H70" s="149"/>
      <c r="I70" s="158"/>
      <c r="J70" s="158"/>
    </row>
    <row r="71" spans="7:10" x14ac:dyDescent="0.3">
      <c r="G71" s="137"/>
      <c r="H71" s="149"/>
      <c r="I71" s="158"/>
      <c r="J71" s="158"/>
    </row>
    <row r="72" spans="7:10" x14ac:dyDescent="0.3">
      <c r="G72" s="137"/>
      <c r="H72" s="149"/>
      <c r="I72" s="158"/>
      <c r="J72" s="158"/>
    </row>
    <row r="73" spans="7:10" x14ac:dyDescent="0.3">
      <c r="G73" s="137"/>
      <c r="H73" s="149"/>
      <c r="I73" s="158"/>
      <c r="J73" s="158"/>
    </row>
    <row r="74" spans="7:10" x14ac:dyDescent="0.3">
      <c r="G74" s="137"/>
      <c r="H74" s="149"/>
      <c r="I74" s="158"/>
      <c r="J74" s="158"/>
    </row>
    <row r="75" spans="7:10" x14ac:dyDescent="0.3">
      <c r="G75" s="137"/>
      <c r="H75" s="149"/>
      <c r="I75" s="158"/>
      <c r="J75" s="158"/>
    </row>
  </sheetData>
  <mergeCells count="22">
    <mergeCell ref="B37:E37"/>
    <mergeCell ref="H10:H11"/>
    <mergeCell ref="G3:L3"/>
    <mergeCell ref="A6:K6"/>
    <mergeCell ref="F37:I37"/>
    <mergeCell ref="I10:J10"/>
    <mergeCell ref="F13:F14"/>
    <mergeCell ref="G13:G14"/>
    <mergeCell ref="E9:E11"/>
    <mergeCell ref="G9:G11"/>
    <mergeCell ref="G1:L1"/>
    <mergeCell ref="F9:F11"/>
    <mergeCell ref="A9:A11"/>
    <mergeCell ref="B9:B11"/>
    <mergeCell ref="C9:C11"/>
    <mergeCell ref="D9:D11"/>
    <mergeCell ref="B7:D7"/>
    <mergeCell ref="B8:D8"/>
    <mergeCell ref="G2:L2"/>
    <mergeCell ref="H9:K9"/>
    <mergeCell ref="K10:K11"/>
    <mergeCell ref="G4:L4"/>
  </mergeCells>
  <phoneticPr fontId="10" type="noConversion"/>
  <pageMargins left="0.70866141732283472" right="0.47244094488188981" top="0.74803149606299213" bottom="0.31496062992125984" header="0.31496062992125984" footer="0.31496062992125984"/>
  <pageSetup paperSize="9" scale="40" fitToWidth="2" fitToHeight="2" orientation="portrait" r:id="rId1"/>
  <rowBreaks count="1" manualBreakCount="1">
    <brk id="2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Додаток 1</vt:lpstr>
      <vt:lpstr>Додаток 2</vt:lpstr>
      <vt:lpstr>Додаток3</vt:lpstr>
      <vt:lpstr>Додаток 4</vt:lpstr>
      <vt:lpstr>Додаток 5</vt:lpstr>
      <vt:lpstr>Додаток 6</vt:lpstr>
      <vt:lpstr>'Додаток 4'!Область_печати</vt:lpstr>
      <vt:lpstr>'Додаток 6'!Область_печати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2020-01-22T14:50:53Z</cp:lastPrinted>
  <dcterms:created xsi:type="dcterms:W3CDTF">2018-12-28T11:08:16Z</dcterms:created>
  <dcterms:modified xsi:type="dcterms:W3CDTF">2020-01-23T13:43:16Z</dcterms:modified>
</cp:coreProperties>
</file>