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definedNames>
    <definedName name="_xlnm.Print_Area" localSheetId="2">'Додаток 3'!$A$1:$F$15</definedName>
    <definedName name="_xlnm.Print_Area" localSheetId="3">'Додаток 4'!$A$1:$K$39</definedName>
  </definedNames>
  <calcPr fullCalcOnLoad="1"/>
</workbook>
</file>

<file path=xl/sharedStrings.xml><?xml version="1.0" encoding="utf-8"?>
<sst xmlns="http://schemas.openxmlformats.org/spreadsheetml/2006/main" count="331" uniqueCount="178">
  <si>
    <t>Додаток 3</t>
  </si>
  <si>
    <t>видатків місцевого бюджету на 2020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</si>
  <si>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</si>
  <si>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</si>
  <si>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</si>
  <si>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</si>
  <si>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</si>
  <si>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</si>
  <si>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</si>
  <si>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</si>
  <si>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</si>
  <si>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</si>
  <si>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</si>
  <si>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</si>
  <si>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</si>
  <si>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</si>
  <si>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</si>
  <si>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</si>
  <si>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</si>
  <si>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</si>
  <si>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</si>
  <si>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</si>
  <si>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</si>
  <si>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0110170</t>
  </si>
  <si>
    <t>0131</t>
  </si>
  <si>
    <t>0170</t>
  </si>
  <si>
    <t>Підвищення кваліфікації депутатів місцевих рад та посадових осіб місцевого самоврядування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</si>
  <si>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</si>
  <si>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</si>
  <si>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</si>
  <si>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</si>
  <si>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</si>
  <si>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</si>
  <si>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</si>
  <si>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</si>
  <si>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</si>
  <si>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</si>
  <si>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</si>
  <si>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</si>
  <si>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</si>
  <si>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</si>
  <si>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</si>
  <si>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</si>
  <si>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0443</t>
  </si>
  <si>
    <t>0117350</t>
  </si>
  <si>
    <t>7350</t>
  </si>
  <si>
    <t>Розроблення схем планування та забудови територій (містобудівної документації)</t>
  </si>
  <si>
    <t>0490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</si>
  <si>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</si>
  <si>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</si>
  <si>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</si>
  <si>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</si>
  <si>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</si>
  <si>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</si>
  <si>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</si>
  <si>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</si>
  <si>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0118230</t>
  </si>
  <si>
    <t>0380</t>
  </si>
  <si>
    <t>8230</t>
  </si>
  <si>
    <t>Інші заходи громадського порядку та безпеки</t>
  </si>
  <si>
    <t>0180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</si>
  <si>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</si>
  <si>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</si>
  <si>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</si>
  <si>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</si>
  <si>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</si>
  <si>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</si>
  <si>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</si>
  <si>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</si>
  <si>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</si>
  <si>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</si>
  <si>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</si>
  <si>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</si>
  <si>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</si>
  <si>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</si>
  <si>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</si>
  <si>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</si>
  <si>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</si>
  <si>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0614030</t>
  </si>
  <si>
    <t>0824</t>
  </si>
  <si>
    <t>4030</t>
  </si>
  <si>
    <t>Забезпечення діяльності бібліотек</t>
  </si>
  <si>
    <t>0614060</t>
  </si>
  <si>
    <t>0617622</t>
  </si>
  <si>
    <t>0470</t>
  </si>
  <si>
    <t>7622</t>
  </si>
  <si>
    <t>Реалізація програм і заходів в галузі туризму та курортів</t>
  </si>
  <si>
    <t>X</t>
  </si>
  <si>
    <t>УСЬОГО</t>
  </si>
  <si>
    <t>Секретар сільської ради</t>
  </si>
  <si>
    <t>(код бюджету)</t>
  </si>
  <si>
    <t>ЗМІНИ ДО РОЗПОДІЛУ</t>
  </si>
  <si>
    <t>Усього</t>
  </si>
  <si>
    <t>0611090</t>
  </si>
  <si>
    <t>0960</t>
  </si>
  <si>
    <t>Найменування місцевої (регіональної) програми</t>
  </si>
  <si>
    <t>"Програма реформування і розвитку житлово-комунального господарства по Великосеверинівській сільській раді на 2018 - 2020 роки"</t>
  </si>
  <si>
    <t>Код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</si>
  <si>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(код ТПКВКМБ 9130)</t>
  </si>
  <si>
    <t>Субвенція загального фонду на:</t>
  </si>
  <si>
    <t>Ганна КОЛОМІЄЦЬ</t>
  </si>
  <si>
    <t>16.04.2019р. №764</t>
  </si>
  <si>
    <t>27.10.2017р. №187</t>
  </si>
  <si>
    <t>22.12.2017р. №285</t>
  </si>
  <si>
    <t>Ганна Коломієць</t>
  </si>
  <si>
    <t>Х</t>
  </si>
  <si>
    <t>(гривень)</t>
  </si>
  <si>
    <t>Найменування бюджету - одержувача/надавача міжбюджетного трансферту</t>
  </si>
  <si>
    <t>КТПКВ 9770</t>
  </si>
  <si>
    <t xml:space="preserve">УСЬОГО: </t>
  </si>
  <si>
    <t>№ 
з/п</t>
  </si>
  <si>
    <t xml:space="preserve">Код Типової програмної класифікації видатків та кредитування місцевого бюджету </t>
  </si>
  <si>
    <t xml:space="preserve">Назва програми, головного розпорядника коштів, відповідального виконавця та напрямку видатків </t>
  </si>
  <si>
    <t xml:space="preserve">УСЬОГО видатків </t>
  </si>
  <si>
    <t xml:space="preserve">Передбачено у видатка на 2020р. </t>
  </si>
  <si>
    <t>Дата та № рішення сільської  ради про затвердження програми</t>
  </si>
  <si>
    <t xml:space="preserve">Програма розвитку вулично-дорожньої мережі, утримання автомобільних доріг та забезпечення безпеки руху на автомобільних дорогах та вулицях Великосеверинівської сільської ради на 2018-2020 роки </t>
  </si>
  <si>
    <t>02.09.2018р. № 334</t>
  </si>
  <si>
    <t>Програма цивільного захисту Великосеверинівської сільської ради  на 2018-2020 роки</t>
  </si>
  <si>
    <t>Програма розвитку земельних відносин на території Великосеверинівської сільської ради  на  2018 – 2022 роки</t>
  </si>
  <si>
    <t>09.02.2018р. №337 внесено зміни: 21.12.2019р. 1236</t>
  </si>
  <si>
    <t>04.10.2018р. №1074 внесено зміни:04.10.2019р. №1074, 21.12.2019р. №1209</t>
  </si>
  <si>
    <t>Програма проведення заходів, направлених на запобігання, ліквідацію африканської чуми свиней, забезпечення контролю епізоотичної та епідемічної ситуації у Великосеверинівській ОТГ на 2020-2022 роки</t>
  </si>
  <si>
    <t>Програма підтримки закладів охорони здоров’я, які знаходяться на території Великосеверинівської сільської ради на 2019-2020 роки</t>
  </si>
  <si>
    <t>22.12.2017р. № 283 внесено зміни 18.12.2018р. №649, 21.12.2019р.№1203</t>
  </si>
  <si>
    <t>Програма економічного і соціального розвитку Великосеверинівської сільської ради на 2020 рік</t>
  </si>
  <si>
    <t>х</t>
  </si>
  <si>
    <t>до рішення Великосеверинівської сілської ради від 10.02.2020 року №</t>
  </si>
  <si>
    <t>КТПКВ 9800</t>
  </si>
  <si>
    <t>Державний бюджет</t>
  </si>
  <si>
    <t>Програма забезпечення громадського порядку та громадської безпеки на території Великосеверинівської сільської ради на 2019-2021 роки</t>
  </si>
  <si>
    <t>21.11.2019р. №1077</t>
  </si>
  <si>
    <t>Програма підтримки талановитих дітей та молоді у галузі культури на 2020-2022 роки</t>
  </si>
  <si>
    <t>21.12.2019р. №1213</t>
  </si>
  <si>
    <t>Програми підтримки творчих та обдарованих дітей освітніх закладів Великосеверинівської сільської ради на 2020-2022 роки</t>
  </si>
  <si>
    <t>Програми оздоровлення та відпочинку дітей Великосеверинівської об’єднаної територіальної громади на 2020-2024 роки</t>
  </si>
  <si>
    <t>Програми розвитку туризму та промоції у Великосеверинівській ОТГ на 2020-2023 роки</t>
  </si>
  <si>
    <t>Програма розвитку дошкільної, заг.середньої, позашкільної освіти на 2018-2021 року</t>
  </si>
  <si>
    <t>22.12.2017р. №294</t>
  </si>
  <si>
    <t>Надання позашкільної освіти закладами позашкільної освіти, заходи із позашкільної роботи з дітьми</t>
  </si>
  <si>
    <t>Додаток 2</t>
  </si>
  <si>
    <t>Зміни до міжбюджетних трансфертів на 2020 рік</t>
  </si>
  <si>
    <t>Зміни до переліку місцевих програм, які фінансуватимуться за рахунок бюджету об’єднаної  територіальної громади на 2020 рік</t>
  </si>
  <si>
    <t>0117680</t>
  </si>
  <si>
    <t>7680</t>
  </si>
  <si>
    <t>Членські внески до асоціацій органів місцевого самоврядування</t>
  </si>
  <si>
    <t>0113242</t>
  </si>
  <si>
    <t>3242</t>
  </si>
  <si>
    <t>Інші заходи у сфері соціального захисту і соціального забезпечення</t>
  </si>
  <si>
    <t>Програма забезпечення надання соціальних та реабілітаційних послуг на 2019-2021 роки</t>
  </si>
  <si>
    <t>08.02.2019р. №698</t>
  </si>
  <si>
    <t>Програми підвищення кваліфікації посадових осіб місцевого самоврядування та депутатів Великосеверинівської сільської ради на 2020-2021 роки</t>
  </si>
  <si>
    <t xml:space="preserve"> 21.12.2019р. №1205 </t>
  </si>
  <si>
    <t>в т.ч. залишок коштів освітньої субвенції з державного бюджету місцевим бюджетам, що утворився станом на 01.01.2020 року</t>
  </si>
  <si>
    <t>Код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</si>
  <si>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</si>
  <si>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</si>
  <si>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</si>
  <si>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</si>
  <si>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</si>
  <si>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</si>
  <si>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</si>
  <si>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</si>
  <si>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</si>
  <si>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</si>
  <si>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ЗМІНИ ДО ФІНАНСУВАННЯ
місцевого бюджету на 2020 рік</t>
  </si>
  <si>
    <t>10.02.2020р. №1242</t>
  </si>
  <si>
    <t>10.02.2020р.  №1243</t>
  </si>
  <si>
    <t>10.02.2020р.  №1241</t>
  </si>
  <si>
    <t>до рішення Великосеверинівської сілської ради від 10.02.2020 року №1240 "Про внесення змін до рішення №1200 від 21.12.2019 року "Про бюджет Великосеверинівської сільської об'єднаної територіальної громади на 2020 рік"</t>
  </si>
  <si>
    <t>Додаток 1</t>
  </si>
  <si>
    <t>11507000000</t>
  </si>
  <si>
    <t xml:space="preserve">Інші субвенції  для підтримки КНП "Центр первинної медико-санітарної допомоги Кропивницького району 273589,43 грн.; для КНП ЦРЛ інсулін 120000,00 грн.; </t>
  </si>
  <si>
    <t>Субвенція державному бюджету для  1-го рятувального пожежно-рятувального загону Управління Державної служби України у Кіровоградській області - 100000,00 грн.; на програму запобігання африканської чуми свиней - 25000,00 грн.; ГУНП в Кіровоградській області (програма забезпечення громадського порядку та громадської безпеки - 112320,00 грн.); на районного архітектора - 20000,00 грн.; на реєстр виборців - 20000,00 грн.; на ЦНАП району - 20000,00 грн.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</si>
  <si>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</si>
  <si>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 xml:space="preserve">                                                    Додаток 4</t>
  </si>
  <si>
    <t>до рішення Великосеверинівської сілської ради від 25.02.2020 року №1312 "Про внесення змін до рішення №1200 від 21.12.2019 року "Про бюджет Великосеверинівської сільської об'єднаної територіальної громади на 2020 рік"</t>
  </si>
  <si>
    <t xml:space="preserve">Районний бюджет Кропивницького району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</si>
</sst>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Calibri"/>
      <family val="2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3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2" fillId="0" borderId="0" xfId="56" applyFont="1" applyBorder="1" applyAlignment="1">
      <alignment horizontal="center"/>
      <protection/>
    </xf>
    <xf numFmtId="0" fontId="22" fillId="0" borderId="0" xfId="56" applyFont="1" applyBorder="1">
      <alignment/>
      <protection/>
    </xf>
    <xf numFmtId="0" fontId="22" fillId="0" borderId="0" xfId="56" applyFont="1" applyFill="1" applyBorder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6" fillId="0" borderId="0" xfId="56" applyFont="1" applyBorder="1" applyAlignment="1">
      <alignment horizontal="center"/>
      <protection/>
    </xf>
    <xf numFmtId="0" fontId="26" fillId="0" borderId="0" xfId="56" applyFont="1" applyFill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26" fillId="0" borderId="0" xfId="56" applyFont="1" applyBorder="1" applyAlignment="1">
      <alignment horizontal="left" vertical="center"/>
      <protection/>
    </xf>
    <xf numFmtId="0" fontId="26" fillId="0" borderId="0" xfId="56" applyFont="1" applyBorder="1" applyAlignment="1">
      <alignment horizontal="center" vertical="center" wrapText="1" readingOrder="1"/>
      <protection/>
    </xf>
    <xf numFmtId="1" fontId="33" fillId="0" borderId="10" xfId="56" applyNumberFormat="1" applyFont="1" applyFill="1" applyBorder="1" applyAlignment="1">
      <alignment horizontal="center" vertical="center" wrapText="1" readingOrder="1"/>
      <protection/>
    </xf>
    <xf numFmtId="0" fontId="8" fillId="0" borderId="0" xfId="56" applyBorder="1">
      <alignment/>
      <protection/>
    </xf>
    <xf numFmtId="0" fontId="25" fillId="0" borderId="0" xfId="56" applyFont="1" applyAlignment="1">
      <alignment horizont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5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25" fillId="0" borderId="11" xfId="56" applyFont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wrapText="1"/>
      <protection/>
    </xf>
    <xf numFmtId="3" fontId="33" fillId="0" borderId="10" xfId="56" applyNumberFormat="1" applyFont="1" applyBorder="1" applyAlignment="1">
      <alignment horizontal="center" wrapText="1"/>
      <protection/>
    </xf>
    <xf numFmtId="0" fontId="8" fillId="0" borderId="0" xfId="56" applyBorder="1" applyAlignment="1">
      <alignment horizontal="center"/>
      <protection/>
    </xf>
    <xf numFmtId="0" fontId="23" fillId="0" borderId="0" xfId="56" applyFont="1" applyFill="1" applyBorder="1" applyAlignment="1">
      <alignment horizontal="left"/>
      <protection/>
    </xf>
    <xf numFmtId="0" fontId="30" fillId="0" borderId="0" xfId="56" applyFont="1" applyFill="1" applyBorder="1">
      <alignment/>
      <protection/>
    </xf>
    <xf numFmtId="4" fontId="33" fillId="0" borderId="12" xfId="56" applyNumberFormat="1" applyFont="1" applyBorder="1" applyAlignment="1">
      <alignment horizontal="center" wrapText="1"/>
      <protection/>
    </xf>
    <xf numFmtId="3" fontId="32" fillId="0" borderId="10" xfId="56" applyNumberFormat="1" applyFont="1" applyBorder="1" applyAlignment="1">
      <alignment horizontal="center" vertical="center" wrapText="1"/>
      <protection/>
    </xf>
    <xf numFmtId="3" fontId="32" fillId="0" borderId="12" xfId="56" applyNumberFormat="1" applyFont="1" applyBorder="1" applyAlignment="1">
      <alignment horizontal="center" vertical="center" wrapText="1"/>
      <protection/>
    </xf>
    <xf numFmtId="4" fontId="32" fillId="0" borderId="12" xfId="56" applyNumberFormat="1" applyFont="1" applyBorder="1" applyAlignment="1">
      <alignment horizontal="center" vertical="center" wrapText="1"/>
      <protection/>
    </xf>
    <xf numFmtId="0" fontId="32" fillId="0" borderId="0" xfId="56" applyFont="1" applyFill="1">
      <alignment/>
      <protection/>
    </xf>
    <xf numFmtId="0" fontId="32" fillId="0" borderId="0" xfId="56" applyFont="1" applyFill="1" applyAlignment="1">
      <alignment horizontal="center"/>
      <protection/>
    </xf>
    <xf numFmtId="0" fontId="32" fillId="0" borderId="0" xfId="56" applyNumberFormat="1" applyFont="1" applyFill="1" applyAlignment="1" applyProtection="1">
      <alignment horizontal="left" vertical="top"/>
      <protection/>
    </xf>
    <xf numFmtId="0" fontId="31" fillId="0" borderId="0" xfId="56" applyFont="1" applyFill="1">
      <alignment/>
      <protection/>
    </xf>
    <xf numFmtId="3" fontId="33" fillId="0" borderId="0" xfId="56" applyNumberFormat="1" applyFont="1" applyFill="1" applyAlignment="1" applyProtection="1">
      <alignment horizontal="center" vertical="top"/>
      <protection/>
    </xf>
    <xf numFmtId="1" fontId="33" fillId="0" borderId="0" xfId="56" applyNumberFormat="1" applyFont="1" applyFill="1" applyAlignment="1">
      <alignment horizontal="center"/>
      <protection/>
    </xf>
    <xf numFmtId="1" fontId="32" fillId="0" borderId="0" xfId="56" applyNumberFormat="1" applyFont="1" applyFill="1" applyAlignment="1" applyProtection="1">
      <alignment horizontal="left" vertical="top"/>
      <protection/>
    </xf>
    <xf numFmtId="0" fontId="33" fillId="0" borderId="0" xfId="56" applyNumberFormat="1" applyFont="1" applyFill="1" applyAlignment="1" applyProtection="1">
      <alignment horizontal="left" vertical="top"/>
      <protection/>
    </xf>
    <xf numFmtId="0" fontId="33" fillId="0" borderId="0" xfId="56" applyFont="1" applyFill="1" applyAlignment="1">
      <alignment horizontal="center" wrapText="1"/>
      <protection/>
    </xf>
    <xf numFmtId="0" fontId="33" fillId="0" borderId="0" xfId="56" applyFont="1" applyFill="1" applyAlignment="1">
      <alignment horizontal="left" wrapText="1"/>
      <protection/>
    </xf>
    <xf numFmtId="1" fontId="33" fillId="0" borderId="0" xfId="56" applyNumberFormat="1" applyFont="1" applyFill="1" applyAlignment="1">
      <alignment horizontal="center" wrapText="1"/>
      <protection/>
    </xf>
    <xf numFmtId="0" fontId="33" fillId="0" borderId="0" xfId="56" applyFont="1" applyFill="1" applyAlignment="1">
      <alignment wrapText="1"/>
      <protection/>
    </xf>
    <xf numFmtId="0" fontId="32" fillId="0" borderId="0" xfId="56" applyFont="1" applyFill="1" applyBorder="1" applyAlignment="1">
      <alignment horizontal="center"/>
      <protection/>
    </xf>
    <xf numFmtId="0" fontId="32" fillId="0" borderId="0" xfId="56" applyFont="1" applyFill="1" applyBorder="1" applyAlignment="1">
      <alignment horizontal="left"/>
      <protection/>
    </xf>
    <xf numFmtId="3" fontId="33" fillId="0" borderId="0" xfId="56" applyNumberFormat="1" applyFont="1" applyFill="1" applyBorder="1" applyAlignment="1">
      <alignment horizontal="center"/>
      <protection/>
    </xf>
    <xf numFmtId="1" fontId="33" fillId="0" borderId="0" xfId="56" applyNumberFormat="1" applyFont="1" applyFill="1" applyBorder="1" applyAlignment="1">
      <alignment horizontal="center"/>
      <protection/>
    </xf>
    <xf numFmtId="0" fontId="33" fillId="0" borderId="0" xfId="56" applyFont="1" applyFill="1">
      <alignment/>
      <protection/>
    </xf>
    <xf numFmtId="0" fontId="37" fillId="0" borderId="0" xfId="56" applyFont="1" applyFill="1">
      <alignment/>
      <protection/>
    </xf>
    <xf numFmtId="3" fontId="33" fillId="0" borderId="10" xfId="56" applyNumberFormat="1" applyFont="1" applyFill="1" applyBorder="1" applyAlignment="1" applyProtection="1">
      <alignment horizontal="center" vertical="center" wrapText="1" readingOrder="1"/>
      <protection/>
    </xf>
    <xf numFmtId="0" fontId="13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33" fillId="24" borderId="12" xfId="55" applyFont="1" applyFill="1" applyBorder="1" applyAlignment="1">
      <alignment horizontal="center" vertical="center" wrapText="1" readingOrder="1"/>
      <protection/>
    </xf>
    <xf numFmtId="0" fontId="33" fillId="24" borderId="13" xfId="55" applyFont="1" applyFill="1" applyBorder="1" applyAlignment="1">
      <alignment horizontal="center" vertical="center" wrapText="1" readingOrder="1"/>
      <protection/>
    </xf>
    <xf numFmtId="0" fontId="33" fillId="0" borderId="12" xfId="56" applyFont="1" applyFill="1" applyBorder="1" applyAlignment="1">
      <alignment horizontal="left" vertical="center" wrapText="1" readingOrder="1"/>
      <protection/>
    </xf>
    <xf numFmtId="0" fontId="33" fillId="0" borderId="10" xfId="56" applyFont="1" applyFill="1" applyBorder="1" applyAlignment="1">
      <alignment horizontal="center" vertical="center" wrapText="1" readingOrder="1"/>
      <protection/>
    </xf>
    <xf numFmtId="0" fontId="33" fillId="0" borderId="0" xfId="56" applyFont="1" applyFill="1" applyAlignment="1">
      <alignment horizontal="center" vertical="center" wrapText="1" readingOrder="1"/>
      <protection/>
    </xf>
    <xf numFmtId="0" fontId="32" fillId="24" borderId="10" xfId="58" applyFont="1" applyFill="1" applyBorder="1" applyAlignment="1" quotePrefix="1">
      <alignment horizontal="center" vertical="center" wrapText="1"/>
      <protection/>
    </xf>
    <xf numFmtId="2" fontId="32" fillId="24" borderId="10" xfId="58" applyNumberFormat="1" applyFont="1" applyFill="1" applyBorder="1" applyAlignment="1" quotePrefix="1">
      <alignment horizontal="center" vertical="center" wrapText="1"/>
      <protection/>
    </xf>
    <xf numFmtId="0" fontId="32" fillId="0" borderId="0" xfId="56" applyFont="1" applyFill="1" applyAlignment="1">
      <alignment horizontal="left"/>
      <protection/>
    </xf>
    <xf numFmtId="0" fontId="41" fillId="0" borderId="0" xfId="56" applyFont="1" applyFill="1" applyAlignment="1">
      <alignment horizontal="left"/>
      <protection/>
    </xf>
    <xf numFmtId="0" fontId="42" fillId="24" borderId="10" xfId="58" applyFont="1" applyFill="1" applyBorder="1" applyAlignment="1" quotePrefix="1">
      <alignment horizontal="center" vertical="center" wrapText="1"/>
      <protection/>
    </xf>
    <xf numFmtId="2" fontId="42" fillId="24" borderId="10" xfId="58" applyNumberFormat="1" applyFont="1" applyFill="1" applyBorder="1" applyAlignment="1" quotePrefix="1">
      <alignment horizontal="center" vertical="center" wrapText="1"/>
      <protection/>
    </xf>
    <xf numFmtId="2" fontId="42" fillId="24" borderId="10" xfId="58" applyNumberFormat="1" applyFont="1" applyFill="1" applyBorder="1" applyAlignment="1" quotePrefix="1">
      <alignment vertical="center" wrapText="1"/>
      <protection/>
    </xf>
    <xf numFmtId="2" fontId="32" fillId="0" borderId="10" xfId="56" applyNumberFormat="1" applyFont="1" applyFill="1" applyBorder="1" applyAlignment="1" quotePrefix="1">
      <alignment horizontal="left" vertical="center" wrapText="1"/>
      <protection/>
    </xf>
    <xf numFmtId="180" fontId="32" fillId="0" borderId="10" xfId="50" applyNumberFormat="1" applyFont="1" applyFill="1" applyBorder="1" applyAlignment="1">
      <alignment horizontal="center" vertical="center" wrapText="1" readingOrder="1"/>
      <protection/>
    </xf>
    <xf numFmtId="0" fontId="32" fillId="0" borderId="0" xfId="56" applyFont="1" applyFill="1" applyAlignment="1">
      <alignment horizontal="justify" vertical="center" wrapText="1" readingOrder="1"/>
      <protection/>
    </xf>
    <xf numFmtId="0" fontId="41" fillId="0" borderId="0" xfId="56" applyFont="1" applyFill="1" applyAlignment="1">
      <alignment horizontal="justify" vertical="center" wrapText="1" readingOrder="1"/>
      <protection/>
    </xf>
    <xf numFmtId="0" fontId="42" fillId="0" borderId="0" xfId="56" applyFont="1" applyFill="1">
      <alignment/>
      <protection/>
    </xf>
    <xf numFmtId="2" fontId="32" fillId="0" borderId="11" xfId="56" applyNumberFormat="1" applyFont="1" applyFill="1" applyBorder="1" applyAlignment="1" quotePrefix="1">
      <alignment horizontal="left" vertical="center" wrapText="1"/>
      <protection/>
    </xf>
    <xf numFmtId="0" fontId="41" fillId="0" borderId="0" xfId="56" applyFont="1" applyFill="1">
      <alignment/>
      <protection/>
    </xf>
    <xf numFmtId="2" fontId="32" fillId="0" borderId="10" xfId="56" applyNumberFormat="1" applyFont="1" applyFill="1" applyBorder="1" applyAlignment="1" quotePrefix="1">
      <alignment horizontal="center" vertical="center" wrapText="1"/>
      <protection/>
    </xf>
    <xf numFmtId="180" fontId="32" fillId="0" borderId="10" xfId="50" applyNumberFormat="1" applyFont="1" applyFill="1" applyBorder="1" applyAlignment="1">
      <alignment horizontal="center" vertical="center" wrapText="1"/>
      <protection/>
    </xf>
    <xf numFmtId="0" fontId="32" fillId="24" borderId="10" xfId="55" applyFont="1" applyFill="1" applyBorder="1" applyAlignment="1">
      <alignment horizontal="center" vertical="center" wrapText="1"/>
      <protection/>
    </xf>
    <xf numFmtId="0" fontId="43" fillId="24" borderId="10" xfId="57" applyFont="1" applyFill="1" applyBorder="1" applyAlignment="1">
      <alignment horizontal="center" vertical="center" wrapText="1"/>
      <protection/>
    </xf>
    <xf numFmtId="0" fontId="41" fillId="0" borderId="0" xfId="56" applyFont="1" applyFill="1" applyAlignment="1">
      <alignment horizontal="center"/>
      <protection/>
    </xf>
    <xf numFmtId="1" fontId="32" fillId="0" borderId="0" xfId="56" applyNumberFormat="1" applyFont="1" applyFill="1" applyAlignment="1">
      <alignment horizontal="center"/>
      <protection/>
    </xf>
    <xf numFmtId="0" fontId="33" fillId="0" borderId="0" xfId="56" applyFont="1" applyFill="1" applyAlignment="1">
      <alignment horizontal="center"/>
      <protection/>
    </xf>
    <xf numFmtId="0" fontId="43" fillId="24" borderId="0" xfId="58" applyFont="1" applyFill="1" applyAlignment="1">
      <alignment horizontal="center"/>
      <protection/>
    </xf>
    <xf numFmtId="0" fontId="43" fillId="24" borderId="0" xfId="58" applyFont="1" applyFill="1" applyAlignment="1">
      <alignment horizontal="left"/>
      <protection/>
    </xf>
    <xf numFmtId="0" fontId="32" fillId="0" borderId="0" xfId="56" applyFont="1" applyFill="1" applyAlignment="1">
      <alignment horizontal="center" vertical="center" wrapText="1" readingOrder="1"/>
      <protection/>
    </xf>
    <xf numFmtId="3" fontId="33" fillId="0" borderId="0" xfId="56" applyNumberFormat="1" applyFont="1" applyFill="1" applyAlignment="1">
      <alignment horizontal="center"/>
      <protection/>
    </xf>
    <xf numFmtId="0" fontId="32" fillId="0" borderId="0" xfId="56" applyNumberFormat="1" applyFont="1" applyFill="1" applyBorder="1" applyAlignment="1" applyProtection="1">
      <alignment/>
      <protection/>
    </xf>
    <xf numFmtId="0" fontId="32" fillId="0" borderId="0" xfId="56" applyNumberFormat="1" applyFont="1" applyFill="1" applyAlignment="1" applyProtection="1">
      <alignment horizontal="left"/>
      <protection/>
    </xf>
    <xf numFmtId="0" fontId="32" fillId="0" borderId="0" xfId="56" applyNumberFormat="1" applyFont="1" applyFill="1" applyAlignment="1" applyProtection="1">
      <alignment horizontal="center" vertical="center" wrapText="1" readingOrder="1"/>
      <protection/>
    </xf>
    <xf numFmtId="3" fontId="33" fillId="0" borderId="0" xfId="56" applyNumberFormat="1" applyFont="1" applyFill="1" applyAlignment="1" applyProtection="1">
      <alignment horizontal="center"/>
      <protection/>
    </xf>
    <xf numFmtId="1" fontId="32" fillId="0" borderId="0" xfId="56" applyNumberFormat="1" applyFont="1" applyFill="1" applyAlignment="1" applyProtection="1">
      <alignment horizontal="center"/>
      <protection/>
    </xf>
    <xf numFmtId="3" fontId="32" fillId="0" borderId="0" xfId="56" applyNumberFormat="1" applyFont="1" applyFill="1" applyAlignment="1" applyProtection="1">
      <alignment horizontal="left"/>
      <protection/>
    </xf>
    <xf numFmtId="3" fontId="32" fillId="0" borderId="0" xfId="56" applyNumberFormat="1" applyFont="1" applyFill="1" applyAlignment="1" applyProtection="1">
      <alignment horizontal="center" vertical="center" wrapText="1" readingOrder="1"/>
      <protection/>
    </xf>
    <xf numFmtId="3" fontId="32" fillId="0" borderId="0" xfId="56" applyNumberFormat="1" applyFont="1" applyFill="1" applyAlignment="1">
      <alignment horizontal="center"/>
      <protection/>
    </xf>
    <xf numFmtId="0" fontId="32" fillId="0" borderId="0" xfId="56" applyNumberFormat="1" applyFont="1" applyFill="1" applyAlignment="1" applyProtection="1">
      <alignment/>
      <protection/>
    </xf>
    <xf numFmtId="3" fontId="32" fillId="0" borderId="0" xfId="56" applyNumberFormat="1" applyFont="1" applyFill="1" applyAlignment="1" applyProtection="1">
      <alignment horizontal="center"/>
      <protection/>
    </xf>
    <xf numFmtId="1" fontId="32" fillId="0" borderId="0" xfId="56" applyNumberFormat="1" applyFont="1" applyFill="1">
      <alignment/>
      <protection/>
    </xf>
    <xf numFmtId="4" fontId="40" fillId="0" borderId="10" xfId="50" applyNumberFormat="1" applyFont="1" applyFill="1" applyBorder="1" applyAlignment="1">
      <alignment horizontal="center" vertical="center" wrapText="1" readingOrder="1"/>
      <protection/>
    </xf>
    <xf numFmtId="2" fontId="42" fillId="24" borderId="10" xfId="58" applyNumberFormat="1" applyFont="1" applyFill="1" applyBorder="1" applyAlignment="1">
      <alignment vertical="center" wrapText="1"/>
      <protection/>
    </xf>
    <xf numFmtId="2" fontId="32" fillId="24" borderId="10" xfId="58" applyNumberFormat="1" applyFont="1" applyFill="1" applyBorder="1" applyAlignment="1" quotePrefix="1">
      <alignment horizontal="left" vertical="center" wrapText="1"/>
      <protection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14" xfId="0" applyFont="1" applyFill="1" applyBorder="1" applyAlignment="1" quotePrefix="1">
      <alignment horizontal="center"/>
    </xf>
    <xf numFmtId="0" fontId="45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quotePrefix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 quotePrefix="1">
      <alignment vertical="center" wrapText="1"/>
    </xf>
    <xf numFmtId="4" fontId="44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 quotePrefix="1">
      <alignment horizontal="center" vertical="center" wrapText="1"/>
    </xf>
    <xf numFmtId="4" fontId="35" fillId="0" borderId="10" xfId="0" applyNumberFormat="1" applyFont="1" applyFill="1" applyBorder="1" applyAlignment="1" quotePrefix="1">
      <alignment horizontal="center" vertical="center" wrapText="1"/>
    </xf>
    <xf numFmtId="4" fontId="35" fillId="0" borderId="10" xfId="0" applyNumberFormat="1" applyFont="1" applyFill="1" applyBorder="1" applyAlignment="1" quotePrefix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horizontal="left"/>
    </xf>
    <xf numFmtId="4" fontId="1" fillId="0" borderId="10" xfId="0" applyNumberFormat="1" applyFont="1" applyBorder="1" applyAlignment="1">
      <alignment vertical="center" wrapText="1"/>
    </xf>
    <xf numFmtId="4" fontId="33" fillId="0" borderId="12" xfId="56" applyNumberFormat="1" applyFont="1" applyBorder="1" applyAlignment="1">
      <alignment horizontal="center" vertical="center" wrapText="1"/>
      <protection/>
    </xf>
    <xf numFmtId="0" fontId="48" fillId="0" borderId="10" xfId="56" applyFont="1" applyFill="1" applyBorder="1" applyAlignment="1">
      <alignment horizontal="center" vertical="center" wrapText="1"/>
      <protection/>
    </xf>
    <xf numFmtId="0" fontId="35" fillId="25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22" fillId="0" borderId="0" xfId="56" applyFont="1" applyBorder="1" applyAlignment="1">
      <alignment horizontal="left"/>
      <protection/>
    </xf>
    <xf numFmtId="0" fontId="32" fillId="0" borderId="0" xfId="56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54" fillId="0" borderId="0" xfId="56" applyFont="1" applyFill="1" applyAlignment="1">
      <alignment horizontal="justify" vertical="center" wrapText="1" readingOrder="1"/>
      <protection/>
    </xf>
    <xf numFmtId="0" fontId="55" fillId="0" borderId="0" xfId="56" applyFont="1" applyFill="1" applyAlignment="1">
      <alignment horizontal="justify" vertical="center" wrapText="1" readingOrder="1"/>
      <protection/>
    </xf>
    <xf numFmtId="0" fontId="54" fillId="0" borderId="0" xfId="56" applyFont="1" applyFill="1" applyAlignment="1">
      <alignment horizontal="left"/>
      <protection/>
    </xf>
    <xf numFmtId="0" fontId="55" fillId="0" borderId="0" xfId="56" applyFont="1" applyFill="1" applyAlignment="1">
      <alignment horizontal="left"/>
      <protection/>
    </xf>
    <xf numFmtId="0" fontId="54" fillId="0" borderId="0" xfId="56" applyFont="1" applyFill="1">
      <alignment/>
      <protection/>
    </xf>
    <xf numFmtId="0" fontId="55" fillId="0" borderId="0" xfId="56" applyFont="1" applyFill="1">
      <alignment/>
      <protection/>
    </xf>
    <xf numFmtId="0" fontId="56" fillId="0" borderId="0" xfId="56" applyFont="1" applyFill="1">
      <alignment/>
      <protection/>
    </xf>
    <xf numFmtId="0" fontId="35" fillId="0" borderId="0" xfId="0" applyFont="1" applyAlignment="1">
      <alignment horizontal="center"/>
    </xf>
    <xf numFmtId="0" fontId="35" fillId="25" borderId="10" xfId="0" applyFont="1" applyFill="1" applyBorder="1" applyAlignment="1">
      <alignment horizontal="center" vertical="center" wrapText="1"/>
    </xf>
    <xf numFmtId="0" fontId="32" fillId="24" borderId="10" xfId="55" applyFont="1" applyFill="1" applyBorder="1" applyAlignment="1">
      <alignment vertical="center" wrapText="1"/>
      <protection/>
    </xf>
    <xf numFmtId="2" fontId="32" fillId="24" borderId="10" xfId="58" applyNumberFormat="1" applyFont="1" applyFill="1" applyBorder="1" applyAlignment="1" quotePrefix="1">
      <alignment vertical="center" wrapText="1"/>
      <protection/>
    </xf>
    <xf numFmtId="2" fontId="32" fillId="0" borderId="10" xfId="56" applyNumberFormat="1" applyFont="1" applyFill="1" applyBorder="1" applyAlignment="1">
      <alignment horizontal="left" vertical="center" wrapText="1"/>
      <protection/>
    </xf>
    <xf numFmtId="0" fontId="32" fillId="0" borderId="10" xfId="56" applyFont="1" applyFill="1" applyBorder="1" applyAlignment="1">
      <alignment horizontal="justify" vertical="center"/>
      <protection/>
    </xf>
    <xf numFmtId="0" fontId="32" fillId="0" borderId="0" xfId="56" applyFont="1" applyFill="1" applyAlignment="1">
      <alignment horizontal="left" vertical="center" wrapText="1" readingOrder="1"/>
      <protection/>
    </xf>
    <xf numFmtId="2" fontId="32" fillId="0" borderId="11" xfId="56" applyNumberFormat="1" applyFont="1" applyFill="1" applyBorder="1" applyAlignment="1">
      <alignment horizontal="left" vertical="center" wrapText="1"/>
      <protection/>
    </xf>
    <xf numFmtId="180" fontId="32" fillId="0" borderId="10" xfId="50" applyNumberFormat="1" applyFont="1" applyFill="1" applyBorder="1" applyAlignment="1">
      <alignment horizontal="left" vertical="center" wrapText="1" readingOrder="1"/>
      <protection/>
    </xf>
    <xf numFmtId="2" fontId="32" fillId="0" borderId="11" xfId="0" applyNumberFormat="1" applyFont="1" applyFill="1" applyBorder="1" applyAlignment="1" quotePrefix="1">
      <alignment horizontal="left" vertical="center" wrapText="1"/>
    </xf>
    <xf numFmtId="0" fontId="32" fillId="0" borderId="10" xfId="56" applyFont="1" applyFill="1" applyBorder="1" applyAlignment="1">
      <alignment horizontal="center" vertical="center" wrapText="1"/>
      <protection/>
    </xf>
    <xf numFmtId="49" fontId="32" fillId="25" borderId="10" xfId="50" applyNumberFormat="1" applyFont="1" applyFill="1" applyBorder="1" applyAlignment="1">
      <alignment horizontal="center" vertical="center" wrapText="1" readingOrder="1"/>
      <protection/>
    </xf>
    <xf numFmtId="2" fontId="32" fillId="0" borderId="11" xfId="56" applyNumberFormat="1" applyFont="1" applyFill="1" applyBorder="1" applyAlignment="1" quotePrefix="1">
      <alignment horizontal="center" vertical="center" wrapText="1"/>
      <protection/>
    </xf>
    <xf numFmtId="0" fontId="32" fillId="0" borderId="1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31" fillId="0" borderId="14" xfId="0" applyFont="1" applyFill="1" applyBorder="1" applyAlignment="1" quotePrefix="1">
      <alignment horizontal="center"/>
    </xf>
    <xf numFmtId="0" fontId="31" fillId="0" borderId="0" xfId="0" applyFont="1" applyFill="1" applyAlignment="1">
      <alignment horizontal="center"/>
    </xf>
    <xf numFmtId="0" fontId="37" fillId="25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vertical="center" wrapText="1"/>
    </xf>
    <xf numFmtId="4" fontId="37" fillId="25" borderId="10" xfId="0" applyNumberFormat="1" applyFont="1" applyFill="1" applyBorder="1" applyAlignment="1">
      <alignment vertical="center"/>
    </xf>
    <xf numFmtId="0" fontId="31" fillId="25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vertical="center" wrapText="1"/>
    </xf>
    <xf numFmtId="4" fontId="31" fillId="25" borderId="10" xfId="0" applyNumberFormat="1" applyFont="1" applyFill="1" applyBorder="1" applyAlignment="1">
      <alignment vertical="center"/>
    </xf>
    <xf numFmtId="0" fontId="33" fillId="0" borderId="0" xfId="56" applyFont="1" applyFill="1" applyBorder="1" applyAlignment="1">
      <alignment horizontal="left"/>
      <protection/>
    </xf>
    <xf numFmtId="0" fontId="35" fillId="0" borderId="0" xfId="56" applyFont="1" applyBorder="1">
      <alignment/>
      <protection/>
    </xf>
    <xf numFmtId="0" fontId="42" fillId="0" borderId="0" xfId="56" applyFont="1" applyFill="1" applyBorder="1" applyAlignment="1">
      <alignment horizontal="center"/>
      <protection/>
    </xf>
    <xf numFmtId="0" fontId="35" fillId="0" borderId="0" xfId="56" applyFont="1" applyAlignment="1">
      <alignment horizontal="right"/>
      <protection/>
    </xf>
    <xf numFmtId="0" fontId="37" fillId="0" borderId="10" xfId="56" applyFont="1" applyFill="1" applyBorder="1" applyAlignment="1">
      <alignment horizontal="center" vertical="center" wrapText="1"/>
      <protection/>
    </xf>
    <xf numFmtId="0" fontId="50" fillId="0" borderId="0" xfId="56" applyFont="1" applyBorder="1">
      <alignment/>
      <protection/>
    </xf>
    <xf numFmtId="0" fontId="35" fillId="0" borderId="0" xfId="0" applyFont="1" applyFill="1" applyAlignment="1">
      <alignment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7" fillId="25" borderId="15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/>
    </xf>
    <xf numFmtId="0" fontId="31" fillId="25" borderId="17" xfId="0" applyFont="1" applyFill="1" applyBorder="1" applyAlignment="1">
      <alignment/>
    </xf>
    <xf numFmtId="0" fontId="35" fillId="25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 quotePrefix="1">
      <alignment horizontal="center" vertical="center" wrapText="1"/>
    </xf>
    <xf numFmtId="0" fontId="35" fillId="0" borderId="12" xfId="0" applyFont="1" applyFill="1" applyBorder="1" applyAlignment="1" quotePrefix="1">
      <alignment horizontal="center" vertical="center" wrapText="1"/>
    </xf>
    <xf numFmtId="4" fontId="35" fillId="0" borderId="11" xfId="0" applyNumberFormat="1" applyFont="1" applyFill="1" applyBorder="1" applyAlignment="1" quotePrefix="1">
      <alignment horizontal="center" vertical="center" wrapText="1"/>
    </xf>
    <xf numFmtId="4" fontId="35" fillId="0" borderId="12" xfId="0" applyNumberFormat="1" applyFont="1" applyFill="1" applyBorder="1" applyAlignment="1" quotePrefix="1">
      <alignment horizontal="center" vertical="center" wrapText="1"/>
    </xf>
    <xf numFmtId="0" fontId="26" fillId="0" borderId="0" xfId="56" applyFont="1" applyBorder="1" applyAlignment="1">
      <alignment horizontal="left" vertical="center"/>
      <protection/>
    </xf>
    <xf numFmtId="0" fontId="27" fillId="0" borderId="0" xfId="56" applyFont="1" applyAlignment="1">
      <alignment horizontal="left" wrapText="1"/>
      <protection/>
    </xf>
    <xf numFmtId="0" fontId="28" fillId="0" borderId="0" xfId="56" applyFont="1" applyAlignment="1">
      <alignment horizontal="left" wrapText="1"/>
      <protection/>
    </xf>
    <xf numFmtId="0" fontId="26" fillId="0" borderId="0" xfId="56" applyFont="1" applyFill="1" applyBorder="1" applyAlignment="1">
      <alignment horizont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wrapText="1"/>
      <protection/>
    </xf>
    <xf numFmtId="0" fontId="31" fillId="0" borderId="0" xfId="0" applyFont="1" applyAlignment="1">
      <alignment wrapText="1"/>
    </xf>
    <xf numFmtId="0" fontId="26" fillId="0" borderId="0" xfId="56" applyFont="1" applyBorder="1" applyAlignment="1">
      <alignment horizontal="center" vertical="center" wrapText="1" readingOrder="1"/>
      <protection/>
    </xf>
    <xf numFmtId="0" fontId="49" fillId="0" borderId="0" xfId="56" applyFont="1" applyBorder="1" applyAlignment="1">
      <alignment horizontal="left"/>
      <protection/>
    </xf>
    <xf numFmtId="0" fontId="24" fillId="0" borderId="0" xfId="56" applyFont="1" applyBorder="1" applyAlignment="1">
      <alignment horizontal="left"/>
      <protection/>
    </xf>
    <xf numFmtId="0" fontId="32" fillId="0" borderId="0" xfId="56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3" fillId="0" borderId="11" xfId="56" applyFont="1" applyFill="1" applyBorder="1" applyAlignment="1">
      <alignment horizontal="center" vertical="center" wrapText="1" readingOrder="1"/>
      <protection/>
    </xf>
    <xf numFmtId="0" fontId="23" fillId="0" borderId="12" xfId="56" applyFont="1" applyFill="1" applyBorder="1" applyAlignment="1">
      <alignment horizontal="center" vertical="center" wrapText="1" readingOrder="1"/>
      <protection/>
    </xf>
    <xf numFmtId="0" fontId="33" fillId="0" borderId="0" xfId="56" applyFont="1" applyFill="1" applyBorder="1" applyAlignment="1">
      <alignment horizontal="left"/>
      <protection/>
    </xf>
    <xf numFmtId="0" fontId="33" fillId="0" borderId="11" xfId="56" applyFont="1" applyFill="1" applyBorder="1" applyAlignment="1">
      <alignment horizontal="left" vertical="center" wrapText="1"/>
      <protection/>
    </xf>
    <xf numFmtId="0" fontId="33" fillId="0" borderId="13" xfId="56" applyFont="1" applyFill="1" applyBorder="1" applyAlignment="1">
      <alignment horizontal="left" vertical="center" wrapText="1"/>
      <protection/>
    </xf>
    <xf numFmtId="0" fontId="33" fillId="0" borderId="12" xfId="56" applyFont="1" applyFill="1" applyBorder="1" applyAlignment="1">
      <alignment horizontal="left" vertical="center" wrapText="1"/>
      <protection/>
    </xf>
    <xf numFmtId="0" fontId="29" fillId="0" borderId="0" xfId="56" applyFont="1" applyAlignment="1">
      <alignment horizontal="left" wrapText="1"/>
      <protection/>
    </xf>
    <xf numFmtId="0" fontId="30" fillId="0" borderId="0" xfId="56" applyFont="1" applyBorder="1" applyAlignment="1">
      <alignment horizontal="left" wrapText="1"/>
      <protection/>
    </xf>
    <xf numFmtId="3" fontId="33" fillId="0" borderId="10" xfId="56" applyNumberFormat="1" applyFont="1" applyFill="1" applyBorder="1" applyAlignment="1">
      <alignment horizontal="center"/>
      <protection/>
    </xf>
    <xf numFmtId="0" fontId="36" fillId="0" borderId="0" xfId="56" applyFont="1" applyFill="1" applyAlignment="1">
      <alignment horizontal="center" wrapText="1"/>
      <protection/>
    </xf>
    <xf numFmtId="1" fontId="33" fillId="0" borderId="10" xfId="56" applyNumberFormat="1" applyFont="1" applyFill="1" applyBorder="1" applyAlignment="1">
      <alignment horizontal="center" vertical="center" wrapText="1" readingOrder="1"/>
      <protection/>
    </xf>
    <xf numFmtId="1" fontId="38" fillId="0" borderId="10" xfId="56" applyNumberFormat="1" applyFont="1" applyBorder="1" applyAlignment="1">
      <alignment horizontal="center" vertical="center" wrapText="1" readingOrder="1"/>
      <protection/>
    </xf>
    <xf numFmtId="0" fontId="33" fillId="24" borderId="11" xfId="55" applyFont="1" applyFill="1" applyBorder="1" applyAlignment="1">
      <alignment horizontal="center" vertical="center" wrapText="1"/>
      <protection/>
    </xf>
    <xf numFmtId="0" fontId="33" fillId="24" borderId="13" xfId="55" applyFont="1" applyFill="1" applyBorder="1" applyAlignment="1">
      <alignment horizontal="center" vertical="center" wrapText="1"/>
      <protection/>
    </xf>
    <xf numFmtId="0" fontId="33" fillId="24" borderId="12" xfId="55" applyFont="1" applyFill="1" applyBorder="1" applyAlignment="1">
      <alignment horizontal="center" vertical="center" wrapText="1"/>
      <protection/>
    </xf>
    <xf numFmtId="3" fontId="33" fillId="0" borderId="10" xfId="56" applyNumberFormat="1" applyFont="1" applyFill="1" applyBorder="1" applyAlignment="1" applyProtection="1">
      <alignment horizontal="center" vertical="center" wrapText="1" readingOrder="1"/>
      <protection/>
    </xf>
    <xf numFmtId="0" fontId="33" fillId="0" borderId="18" xfId="56" applyFont="1" applyFill="1" applyBorder="1" applyAlignment="1">
      <alignment horizontal="right"/>
      <protection/>
    </xf>
    <xf numFmtId="0" fontId="33" fillId="24" borderId="18" xfId="58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odatky-do-sesiyi-2020 (5)" xfId="56"/>
    <cellStyle name="Обычный_Додаток 1" xfId="57"/>
    <cellStyle name="Обычный_Додаток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0">
      <selection activeCell="D19" sqref="D19"/>
    </sheetView>
  </sheetViews>
  <sheetFormatPr defaultColWidth="9.00390625" defaultRowHeight="12.75"/>
  <cols>
    <col min="1" max="1" width="15.875" style="142" customWidth="1"/>
    <col min="2" max="2" width="41.00390625" style="0" customWidth="1"/>
    <col min="3" max="3" width="14.75390625" style="0" customWidth="1"/>
    <col min="4" max="6" width="14.125" style="0" customWidth="1"/>
    <col min="7" max="7" width="1.12109375" style="0" customWidth="1"/>
  </cols>
  <sheetData>
    <row r="1" spans="1:4" s="97" customFormat="1" ht="34.5" customHeight="1">
      <c r="A1" s="98"/>
      <c r="D1" s="97" t="s">
        <v>170</v>
      </c>
    </row>
    <row r="2" spans="1:7" s="97" customFormat="1" ht="12.75">
      <c r="A2" s="98"/>
      <c r="D2" s="157" t="s">
        <v>176</v>
      </c>
      <c r="E2" s="157"/>
      <c r="F2" s="157"/>
      <c r="G2" s="157"/>
    </row>
    <row r="3" spans="1:7" s="97" customFormat="1" ht="12.75">
      <c r="A3" s="98"/>
      <c r="D3" s="157"/>
      <c r="E3" s="157"/>
      <c r="F3" s="157"/>
      <c r="G3" s="157"/>
    </row>
    <row r="4" spans="1:7" s="97" customFormat="1" ht="52.5" customHeight="1">
      <c r="A4" s="98"/>
      <c r="D4" s="157"/>
      <c r="E4" s="157"/>
      <c r="F4" s="157"/>
      <c r="G4" s="157"/>
    </row>
    <row r="5" spans="1:6" s="96" customFormat="1" ht="50.25" customHeight="1">
      <c r="A5" s="158" t="s">
        <v>165</v>
      </c>
      <c r="B5" s="159"/>
      <c r="C5" s="159"/>
      <c r="D5" s="159"/>
      <c r="E5" s="159"/>
      <c r="F5" s="159"/>
    </row>
    <row r="6" spans="1:6" s="97" customFormat="1" ht="25.5" customHeight="1">
      <c r="A6" s="143" t="s">
        <v>171</v>
      </c>
      <c r="B6" s="98"/>
      <c r="C6" s="98"/>
      <c r="D6" s="98"/>
      <c r="E6" s="98"/>
      <c r="F6" s="98"/>
    </row>
    <row r="7" spans="1:6" s="97" customFormat="1" ht="15.75">
      <c r="A7" s="144" t="s">
        <v>90</v>
      </c>
      <c r="F7" s="101" t="s">
        <v>106</v>
      </c>
    </row>
    <row r="8" spans="1:6" s="97" customFormat="1" ht="12.75" customHeight="1">
      <c r="A8" s="163" t="s">
        <v>154</v>
      </c>
      <c r="B8" s="163" t="s">
        <v>155</v>
      </c>
      <c r="C8" s="163" t="s">
        <v>92</v>
      </c>
      <c r="D8" s="163" t="s">
        <v>6</v>
      </c>
      <c r="E8" s="163" t="s">
        <v>13</v>
      </c>
      <c r="F8" s="163"/>
    </row>
    <row r="9" spans="1:6" s="97" customFormat="1" ht="12.75" customHeight="1">
      <c r="A9" s="163"/>
      <c r="B9" s="163"/>
      <c r="C9" s="163"/>
      <c r="D9" s="163"/>
      <c r="E9" s="163" t="s">
        <v>7</v>
      </c>
      <c r="F9" s="163" t="s">
        <v>14</v>
      </c>
    </row>
    <row r="10" spans="1:6" s="97" customFormat="1" ht="30.75" customHeight="1">
      <c r="A10" s="163"/>
      <c r="B10" s="163"/>
      <c r="C10" s="163"/>
      <c r="D10" s="163"/>
      <c r="E10" s="163"/>
      <c r="F10" s="163"/>
    </row>
    <row r="11" spans="1:6" s="97" customFormat="1" ht="12.75">
      <c r="A11" s="129">
        <v>1</v>
      </c>
      <c r="B11" s="116">
        <v>2</v>
      </c>
      <c r="C11" s="116">
        <v>3</v>
      </c>
      <c r="D11" s="116">
        <v>4</v>
      </c>
      <c r="E11" s="116">
        <v>5</v>
      </c>
      <c r="F11" s="116">
        <v>6</v>
      </c>
    </row>
    <row r="12" spans="1:6" s="97" customFormat="1" ht="21" customHeight="1">
      <c r="A12" s="160" t="s">
        <v>156</v>
      </c>
      <c r="B12" s="161"/>
      <c r="C12" s="161"/>
      <c r="D12" s="161"/>
      <c r="E12" s="161"/>
      <c r="F12" s="162"/>
    </row>
    <row r="13" spans="1:6" s="97" customFormat="1" ht="15.75">
      <c r="A13" s="145">
        <v>200000</v>
      </c>
      <c r="B13" s="146" t="s">
        <v>157</v>
      </c>
      <c r="C13" s="147">
        <v>3215826.4299999997</v>
      </c>
      <c r="D13" s="147">
        <v>2678881.42</v>
      </c>
      <c r="E13" s="147">
        <v>536945.01</v>
      </c>
      <c r="F13" s="147">
        <v>536945.01</v>
      </c>
    </row>
    <row r="14" spans="1:6" s="97" customFormat="1" ht="31.5">
      <c r="A14" s="145">
        <v>208000</v>
      </c>
      <c r="B14" s="146" t="s">
        <v>158</v>
      </c>
      <c r="C14" s="147">
        <v>3215826.4299999997</v>
      </c>
      <c r="D14" s="147">
        <v>2678881.42</v>
      </c>
      <c r="E14" s="147">
        <v>536945.01</v>
      </c>
      <c r="F14" s="147">
        <v>536945.01</v>
      </c>
    </row>
    <row r="15" spans="1:6" s="97" customFormat="1" ht="15.75">
      <c r="A15" s="148">
        <v>208200</v>
      </c>
      <c r="B15" s="149" t="s">
        <v>159</v>
      </c>
      <c r="C15" s="150">
        <v>-3215826.43</v>
      </c>
      <c r="D15" s="150">
        <v>-3215826.43</v>
      </c>
      <c r="E15" s="150">
        <v>0</v>
      </c>
      <c r="F15" s="150">
        <v>0</v>
      </c>
    </row>
    <row r="16" spans="1:6" s="97" customFormat="1" ht="47.25">
      <c r="A16" s="148">
        <v>208400</v>
      </c>
      <c r="B16" s="149" t="s">
        <v>160</v>
      </c>
      <c r="C16" s="150">
        <v>0</v>
      </c>
      <c r="D16" s="150">
        <v>-536945.01</v>
      </c>
      <c r="E16" s="150">
        <v>536945.01</v>
      </c>
      <c r="F16" s="150">
        <v>536945.01</v>
      </c>
    </row>
    <row r="17" spans="1:6" s="97" customFormat="1" ht="15.75">
      <c r="A17" s="145" t="s">
        <v>87</v>
      </c>
      <c r="B17" s="146" t="s">
        <v>161</v>
      </c>
      <c r="C17" s="147">
        <v>3215826.4299999997</v>
      </c>
      <c r="D17" s="147">
        <v>2678881.42</v>
      </c>
      <c r="E17" s="147">
        <v>536945.01</v>
      </c>
      <c r="F17" s="147">
        <v>536945.01</v>
      </c>
    </row>
    <row r="18" spans="1:6" s="97" customFormat="1" ht="21" customHeight="1">
      <c r="A18" s="160" t="s">
        <v>162</v>
      </c>
      <c r="B18" s="161"/>
      <c r="C18" s="161"/>
      <c r="D18" s="161"/>
      <c r="E18" s="161"/>
      <c r="F18" s="162"/>
    </row>
    <row r="19" spans="1:6" s="97" customFormat="1" ht="31.5">
      <c r="A19" s="145">
        <v>600000</v>
      </c>
      <c r="B19" s="146" t="s">
        <v>163</v>
      </c>
      <c r="C19" s="147">
        <v>3215826.4299999997</v>
      </c>
      <c r="D19" s="147">
        <v>2678881.42</v>
      </c>
      <c r="E19" s="147">
        <v>536945.01</v>
      </c>
      <c r="F19" s="147">
        <v>536945.01</v>
      </c>
    </row>
    <row r="20" spans="1:6" s="97" customFormat="1" ht="15.75">
      <c r="A20" s="145">
        <v>602000</v>
      </c>
      <c r="B20" s="146" t="s">
        <v>164</v>
      </c>
      <c r="C20" s="147">
        <v>3215826.4299999997</v>
      </c>
      <c r="D20" s="147">
        <v>2678881.42</v>
      </c>
      <c r="E20" s="147">
        <v>536945.01</v>
      </c>
      <c r="F20" s="147">
        <v>536945.01</v>
      </c>
    </row>
    <row r="21" spans="1:6" s="97" customFormat="1" ht="15.75">
      <c r="A21" s="148">
        <v>602200</v>
      </c>
      <c r="B21" s="149" t="s">
        <v>159</v>
      </c>
      <c r="C21" s="150">
        <v>-3215826.43</v>
      </c>
      <c r="D21" s="150">
        <v>-3215826.43</v>
      </c>
      <c r="E21" s="150">
        <v>0</v>
      </c>
      <c r="F21" s="150">
        <v>0</v>
      </c>
    </row>
    <row r="22" spans="1:6" s="97" customFormat="1" ht="47.25">
      <c r="A22" s="148">
        <v>602400</v>
      </c>
      <c r="B22" s="149" t="s">
        <v>160</v>
      </c>
      <c r="C22" s="150">
        <v>0</v>
      </c>
      <c r="D22" s="150">
        <v>-536945.01</v>
      </c>
      <c r="E22" s="150">
        <v>536945.01</v>
      </c>
      <c r="F22" s="150">
        <v>536945.01</v>
      </c>
    </row>
    <row r="23" spans="1:6" s="97" customFormat="1" ht="15.75">
      <c r="A23" s="145" t="s">
        <v>87</v>
      </c>
      <c r="B23" s="146" t="s">
        <v>161</v>
      </c>
      <c r="C23" s="147">
        <v>3215826.4299999997</v>
      </c>
      <c r="D23" s="147">
        <v>2678881.42</v>
      </c>
      <c r="E23" s="147">
        <v>536945.01</v>
      </c>
      <c r="F23" s="147">
        <v>536945.01</v>
      </c>
    </row>
    <row r="24" s="96" customFormat="1" ht="12.75">
      <c r="A24" s="128"/>
    </row>
    <row r="25" s="96" customFormat="1" ht="12.75">
      <c r="A25" s="128"/>
    </row>
    <row r="26" spans="1:5" s="96" customFormat="1" ht="12.75">
      <c r="A26" s="128"/>
      <c r="B26" s="117" t="s">
        <v>89</v>
      </c>
      <c r="E26" s="117" t="s">
        <v>100</v>
      </c>
    </row>
  </sheetData>
  <sheetProtection/>
  <mergeCells count="11">
    <mergeCell ref="F9:F10"/>
    <mergeCell ref="D2:G4"/>
    <mergeCell ref="A5:F5"/>
    <mergeCell ref="A12:F12"/>
    <mergeCell ref="A18:F18"/>
    <mergeCell ref="A8:A10"/>
    <mergeCell ref="B8:B10"/>
    <mergeCell ref="C8:C10"/>
    <mergeCell ref="D8:D10"/>
    <mergeCell ref="E8:F8"/>
    <mergeCell ref="E9:E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E34">
      <selection activeCell="G33" sqref="G3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97" customFormat="1" ht="12.75">
      <c r="M1" s="97" t="s">
        <v>140</v>
      </c>
    </row>
    <row r="2" spans="13:16" s="97" customFormat="1" ht="12.75">
      <c r="M2" s="157" t="s">
        <v>169</v>
      </c>
      <c r="N2" s="157"/>
      <c r="O2" s="157"/>
      <c r="P2" s="157"/>
    </row>
    <row r="3" spans="13:16" s="97" customFormat="1" ht="12.75">
      <c r="M3" s="157"/>
      <c r="N3" s="157"/>
      <c r="O3" s="157"/>
      <c r="P3" s="157"/>
    </row>
    <row r="4" spans="13:16" s="97" customFormat="1" ht="25.5" customHeight="1">
      <c r="M4" s="157"/>
      <c r="N4" s="157"/>
      <c r="O4" s="157"/>
      <c r="P4" s="157"/>
    </row>
    <row r="5" spans="1:16" s="97" customFormat="1" ht="12.75">
      <c r="A5" s="165" t="s">
        <v>91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s="97" customFormat="1" ht="12.75">
      <c r="A6" s="165" t="s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16" s="97" customFormat="1" ht="12.75">
      <c r="A7" s="99" t="s">
        <v>171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s="97" customFormat="1" ht="12.75">
      <c r="A8" s="100" t="s">
        <v>90</v>
      </c>
      <c r="P8" s="101" t="s">
        <v>106</v>
      </c>
    </row>
    <row r="9" spans="1:16" s="97" customFormat="1" ht="12.75">
      <c r="A9" s="167" t="s">
        <v>2</v>
      </c>
      <c r="B9" s="167" t="s">
        <v>3</v>
      </c>
      <c r="C9" s="167" t="s">
        <v>4</v>
      </c>
      <c r="D9" s="164" t="s">
        <v>5</v>
      </c>
      <c r="E9" s="164" t="s">
        <v>6</v>
      </c>
      <c r="F9" s="164"/>
      <c r="G9" s="164"/>
      <c r="H9" s="164"/>
      <c r="I9" s="164"/>
      <c r="J9" s="164" t="s">
        <v>13</v>
      </c>
      <c r="K9" s="164"/>
      <c r="L9" s="164"/>
      <c r="M9" s="164"/>
      <c r="N9" s="164"/>
      <c r="O9" s="164"/>
      <c r="P9" s="164" t="s">
        <v>15</v>
      </c>
    </row>
    <row r="10" spans="1:16" s="97" customFormat="1" ht="12.75">
      <c r="A10" s="164"/>
      <c r="B10" s="164"/>
      <c r="C10" s="164"/>
      <c r="D10" s="164"/>
      <c r="E10" s="164" t="s">
        <v>7</v>
      </c>
      <c r="F10" s="164" t="s">
        <v>8</v>
      </c>
      <c r="G10" s="164" t="s">
        <v>9</v>
      </c>
      <c r="H10" s="164"/>
      <c r="I10" s="164" t="s">
        <v>12</v>
      </c>
      <c r="J10" s="164" t="s">
        <v>7</v>
      </c>
      <c r="K10" s="164" t="s">
        <v>14</v>
      </c>
      <c r="L10" s="164" t="s">
        <v>8</v>
      </c>
      <c r="M10" s="164" t="s">
        <v>9</v>
      </c>
      <c r="N10" s="164"/>
      <c r="O10" s="164" t="s">
        <v>12</v>
      </c>
      <c r="P10" s="164"/>
    </row>
    <row r="11" spans="1:16" s="97" customFormat="1" ht="12.75">
      <c r="A11" s="164"/>
      <c r="B11" s="164"/>
      <c r="C11" s="164"/>
      <c r="D11" s="164"/>
      <c r="E11" s="164"/>
      <c r="F11" s="164"/>
      <c r="G11" s="164" t="s">
        <v>10</v>
      </c>
      <c r="H11" s="164" t="s">
        <v>11</v>
      </c>
      <c r="I11" s="164"/>
      <c r="J11" s="164"/>
      <c r="K11" s="164"/>
      <c r="L11" s="164"/>
      <c r="M11" s="164" t="s">
        <v>10</v>
      </c>
      <c r="N11" s="164" t="s">
        <v>11</v>
      </c>
      <c r="O11" s="164"/>
      <c r="P11" s="164"/>
    </row>
    <row r="12" spans="1:16" s="97" customFormat="1" ht="44.25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 s="97" customFormat="1" ht="12.75">
      <c r="A13" s="102">
        <v>1</v>
      </c>
      <c r="B13" s="102">
        <v>2</v>
      </c>
      <c r="C13" s="102">
        <v>3</v>
      </c>
      <c r="D13" s="102">
        <v>4</v>
      </c>
      <c r="E13" s="102">
        <v>5</v>
      </c>
      <c r="F13" s="102">
        <v>6</v>
      </c>
      <c r="G13" s="102">
        <v>7</v>
      </c>
      <c r="H13" s="102">
        <v>8</v>
      </c>
      <c r="I13" s="102">
        <v>9</v>
      </c>
      <c r="J13" s="102">
        <v>10</v>
      </c>
      <c r="K13" s="102">
        <v>11</v>
      </c>
      <c r="L13" s="102">
        <v>12</v>
      </c>
      <c r="M13" s="102">
        <v>13</v>
      </c>
      <c r="N13" s="102">
        <v>14</v>
      </c>
      <c r="O13" s="102">
        <v>15</v>
      </c>
      <c r="P13" s="102">
        <v>16</v>
      </c>
    </row>
    <row r="14" spans="1:16" s="97" customFormat="1" ht="12.75">
      <c r="A14" s="103" t="s">
        <v>16</v>
      </c>
      <c r="B14" s="104"/>
      <c r="C14" s="105"/>
      <c r="D14" s="106" t="s">
        <v>17</v>
      </c>
      <c r="E14" s="107">
        <v>1717881.42</v>
      </c>
      <c r="F14" s="107">
        <v>1677881.42</v>
      </c>
      <c r="G14" s="107">
        <v>-18500</v>
      </c>
      <c r="H14" s="107">
        <v>46200</v>
      </c>
      <c r="I14" s="107">
        <v>40000</v>
      </c>
      <c r="J14" s="107">
        <v>80000</v>
      </c>
      <c r="K14" s="107">
        <v>80000</v>
      </c>
      <c r="L14" s="107">
        <v>0</v>
      </c>
      <c r="M14" s="107">
        <v>0</v>
      </c>
      <c r="N14" s="107">
        <v>0</v>
      </c>
      <c r="O14" s="107">
        <v>80000</v>
      </c>
      <c r="P14" s="107">
        <f aca="true" t="shared" si="0" ref="P14:P37">E14+J14</f>
        <v>1797881.42</v>
      </c>
    </row>
    <row r="15" spans="1:16" s="97" customFormat="1" ht="12.75">
      <c r="A15" s="103" t="s">
        <v>18</v>
      </c>
      <c r="B15" s="104"/>
      <c r="C15" s="105"/>
      <c r="D15" s="106" t="s">
        <v>17</v>
      </c>
      <c r="E15" s="107">
        <v>1717881.42</v>
      </c>
      <c r="F15" s="107">
        <v>1677881.42</v>
      </c>
      <c r="G15" s="107">
        <v>-18500</v>
      </c>
      <c r="H15" s="107">
        <v>46200</v>
      </c>
      <c r="I15" s="107">
        <v>40000</v>
      </c>
      <c r="J15" s="107">
        <v>80000</v>
      </c>
      <c r="K15" s="107">
        <v>80000</v>
      </c>
      <c r="L15" s="107">
        <v>0</v>
      </c>
      <c r="M15" s="107">
        <v>0</v>
      </c>
      <c r="N15" s="107">
        <v>0</v>
      </c>
      <c r="O15" s="107">
        <v>80000</v>
      </c>
      <c r="P15" s="107">
        <f t="shared" si="0"/>
        <v>1797881.42</v>
      </c>
    </row>
    <row r="16" spans="1:16" s="97" customFormat="1" ht="63.75">
      <c r="A16" s="108" t="s">
        <v>19</v>
      </c>
      <c r="B16" s="108" t="s">
        <v>21</v>
      </c>
      <c r="C16" s="109" t="s">
        <v>20</v>
      </c>
      <c r="D16" s="110" t="s">
        <v>22</v>
      </c>
      <c r="E16" s="111">
        <v>-62789.43</v>
      </c>
      <c r="F16" s="111">
        <v>-62789.43</v>
      </c>
      <c r="G16" s="111">
        <v>-18500</v>
      </c>
      <c r="H16" s="111">
        <v>-65000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f t="shared" si="0"/>
        <v>-62789.43</v>
      </c>
    </row>
    <row r="17" spans="1:16" s="97" customFormat="1" ht="25.5">
      <c r="A17" s="108" t="s">
        <v>23</v>
      </c>
      <c r="B17" s="108" t="s">
        <v>25</v>
      </c>
      <c r="C17" s="109" t="s">
        <v>24</v>
      </c>
      <c r="D17" s="110" t="s">
        <v>26</v>
      </c>
      <c r="E17" s="111">
        <v>40000</v>
      </c>
      <c r="F17" s="111">
        <v>40000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f t="shared" si="0"/>
        <v>40000</v>
      </c>
    </row>
    <row r="18" spans="1:16" s="97" customFormat="1" ht="63.75">
      <c r="A18" s="108" t="s">
        <v>27</v>
      </c>
      <c r="B18" s="108" t="s">
        <v>29</v>
      </c>
      <c r="C18" s="109" t="s">
        <v>28</v>
      </c>
      <c r="D18" s="110" t="s">
        <v>30</v>
      </c>
      <c r="E18" s="111">
        <v>150000</v>
      </c>
      <c r="F18" s="111">
        <v>150000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f t="shared" si="0"/>
        <v>150000</v>
      </c>
    </row>
    <row r="19" spans="1:16" s="97" customFormat="1" ht="25.5">
      <c r="A19" s="108" t="s">
        <v>146</v>
      </c>
      <c r="B19" s="108" t="s">
        <v>147</v>
      </c>
      <c r="C19" s="109" t="s">
        <v>31</v>
      </c>
      <c r="D19" s="110" t="s">
        <v>148</v>
      </c>
      <c r="E19" s="111">
        <v>10000</v>
      </c>
      <c r="F19" s="111">
        <v>10000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f t="shared" si="0"/>
        <v>10000</v>
      </c>
    </row>
    <row r="20" spans="1:16" s="97" customFormat="1" ht="12.75">
      <c r="A20" s="108" t="s">
        <v>35</v>
      </c>
      <c r="B20" s="108" t="s">
        <v>37</v>
      </c>
      <c r="C20" s="109" t="s">
        <v>36</v>
      </c>
      <c r="D20" s="110" t="s">
        <v>38</v>
      </c>
      <c r="E20" s="111">
        <v>302601.42</v>
      </c>
      <c r="F20" s="111">
        <v>302601.42</v>
      </c>
      <c r="G20" s="111">
        <v>0</v>
      </c>
      <c r="H20" s="111">
        <v>111200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f t="shared" si="0"/>
        <v>302601.42</v>
      </c>
    </row>
    <row r="21" spans="1:16" s="97" customFormat="1" ht="12.75">
      <c r="A21" s="108" t="s">
        <v>39</v>
      </c>
      <c r="B21" s="108" t="s">
        <v>41</v>
      </c>
      <c r="C21" s="109" t="s">
        <v>40</v>
      </c>
      <c r="D21" s="110" t="s">
        <v>42</v>
      </c>
      <c r="E21" s="111">
        <v>20000</v>
      </c>
      <c r="F21" s="111">
        <v>-20000</v>
      </c>
      <c r="G21" s="111">
        <v>0</v>
      </c>
      <c r="H21" s="111">
        <v>0</v>
      </c>
      <c r="I21" s="111">
        <v>40000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f t="shared" si="0"/>
        <v>20000</v>
      </c>
    </row>
    <row r="22" spans="1:16" s="97" customFormat="1" ht="25.5">
      <c r="A22" s="108" t="s">
        <v>44</v>
      </c>
      <c r="B22" s="108" t="s">
        <v>45</v>
      </c>
      <c r="C22" s="109" t="s">
        <v>43</v>
      </c>
      <c r="D22" s="110" t="s">
        <v>46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80000</v>
      </c>
      <c r="K22" s="111">
        <v>80000</v>
      </c>
      <c r="L22" s="111">
        <v>0</v>
      </c>
      <c r="M22" s="111">
        <v>0</v>
      </c>
      <c r="N22" s="111">
        <v>0</v>
      </c>
      <c r="O22" s="111">
        <v>80000</v>
      </c>
      <c r="P22" s="111">
        <f t="shared" si="0"/>
        <v>80000</v>
      </c>
    </row>
    <row r="23" spans="1:16" s="97" customFormat="1" ht="38.25">
      <c r="A23" s="108" t="s">
        <v>48</v>
      </c>
      <c r="B23" s="108" t="s">
        <v>50</v>
      </c>
      <c r="C23" s="109" t="s">
        <v>49</v>
      </c>
      <c r="D23" s="110" t="s">
        <v>51</v>
      </c>
      <c r="E23" s="111">
        <v>-20000</v>
      </c>
      <c r="F23" s="111">
        <v>-20000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f t="shared" si="0"/>
        <v>-20000</v>
      </c>
    </row>
    <row r="24" spans="1:16" s="97" customFormat="1" ht="25.5">
      <c r="A24" s="108" t="s">
        <v>143</v>
      </c>
      <c r="B24" s="108" t="s">
        <v>144</v>
      </c>
      <c r="C24" s="109" t="s">
        <v>47</v>
      </c>
      <c r="D24" s="110" t="s">
        <v>145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f t="shared" si="0"/>
        <v>0</v>
      </c>
    </row>
    <row r="25" spans="1:16" s="97" customFormat="1" ht="25.5">
      <c r="A25" s="108" t="s">
        <v>52</v>
      </c>
      <c r="B25" s="108" t="s">
        <v>54</v>
      </c>
      <c r="C25" s="109" t="s">
        <v>53</v>
      </c>
      <c r="D25" s="110" t="s">
        <v>55</v>
      </c>
      <c r="E25" s="111">
        <v>450000</v>
      </c>
      <c r="F25" s="111">
        <v>450000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f t="shared" si="0"/>
        <v>450000</v>
      </c>
    </row>
    <row r="26" spans="1:16" s="97" customFormat="1" ht="12.75">
      <c r="A26" s="108" t="s">
        <v>56</v>
      </c>
      <c r="B26" s="108" t="s">
        <v>58</v>
      </c>
      <c r="C26" s="109" t="s">
        <v>57</v>
      </c>
      <c r="D26" s="110" t="s">
        <v>59</v>
      </c>
      <c r="E26" s="111">
        <v>137160</v>
      </c>
      <c r="F26" s="111">
        <v>137160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f t="shared" si="0"/>
        <v>137160</v>
      </c>
    </row>
    <row r="27" spans="1:16" s="97" customFormat="1" ht="12.75">
      <c r="A27" s="108" t="s">
        <v>61</v>
      </c>
      <c r="B27" s="108" t="s">
        <v>62</v>
      </c>
      <c r="C27" s="109" t="s">
        <v>60</v>
      </c>
      <c r="D27" s="110" t="s">
        <v>63</v>
      </c>
      <c r="E27" s="111">
        <v>393589.43</v>
      </c>
      <c r="F27" s="111">
        <v>393589.43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f t="shared" si="0"/>
        <v>393589.43</v>
      </c>
    </row>
    <row r="28" spans="1:16" s="97" customFormat="1" ht="38.25">
      <c r="A28" s="108" t="s">
        <v>64</v>
      </c>
      <c r="B28" s="108" t="s">
        <v>65</v>
      </c>
      <c r="C28" s="109" t="s">
        <v>60</v>
      </c>
      <c r="D28" s="110" t="s">
        <v>66</v>
      </c>
      <c r="E28" s="111">
        <v>297320</v>
      </c>
      <c r="F28" s="111">
        <v>297320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f t="shared" si="0"/>
        <v>297320</v>
      </c>
    </row>
    <row r="29" spans="1:16" s="97" customFormat="1" ht="25.5">
      <c r="A29" s="103" t="s">
        <v>67</v>
      </c>
      <c r="B29" s="104"/>
      <c r="C29" s="105"/>
      <c r="D29" s="106" t="s">
        <v>68</v>
      </c>
      <c r="E29" s="113">
        <v>961000</v>
      </c>
      <c r="F29" s="113">
        <v>961000</v>
      </c>
      <c r="G29" s="107">
        <v>-10857</v>
      </c>
      <c r="H29" s="107">
        <v>85000</v>
      </c>
      <c r="I29" s="107">
        <v>0</v>
      </c>
      <c r="J29" s="107">
        <v>456945.01</v>
      </c>
      <c r="K29" s="107">
        <v>456945.01</v>
      </c>
      <c r="L29" s="107">
        <v>0</v>
      </c>
      <c r="M29" s="107">
        <v>0</v>
      </c>
      <c r="N29" s="107">
        <v>0</v>
      </c>
      <c r="O29" s="107">
        <v>456945.01</v>
      </c>
      <c r="P29" s="107">
        <f t="shared" si="0"/>
        <v>1417945.01</v>
      </c>
    </row>
    <row r="30" spans="1:16" s="97" customFormat="1" ht="25.5">
      <c r="A30" s="103" t="s">
        <v>69</v>
      </c>
      <c r="B30" s="104"/>
      <c r="C30" s="105"/>
      <c r="D30" s="106" t="s">
        <v>68</v>
      </c>
      <c r="E30" s="113">
        <v>961000</v>
      </c>
      <c r="F30" s="113">
        <v>961000</v>
      </c>
      <c r="G30" s="107">
        <v>-10857</v>
      </c>
      <c r="H30" s="107">
        <v>85000</v>
      </c>
      <c r="I30" s="107">
        <v>0</v>
      </c>
      <c r="J30" s="107">
        <v>456945.01</v>
      </c>
      <c r="K30" s="107">
        <v>456945.01</v>
      </c>
      <c r="L30" s="107">
        <v>0</v>
      </c>
      <c r="M30" s="107">
        <v>0</v>
      </c>
      <c r="N30" s="107">
        <v>0</v>
      </c>
      <c r="O30" s="107">
        <v>456945.01</v>
      </c>
      <c r="P30" s="107">
        <f t="shared" si="0"/>
        <v>1417945.01</v>
      </c>
    </row>
    <row r="31" spans="1:16" s="97" customFormat="1" ht="12.75">
      <c r="A31" s="108" t="s">
        <v>70</v>
      </c>
      <c r="B31" s="108" t="s">
        <v>72</v>
      </c>
      <c r="C31" s="109" t="s">
        <v>71</v>
      </c>
      <c r="D31" s="110" t="s">
        <v>73</v>
      </c>
      <c r="E31" s="111">
        <v>384561</v>
      </c>
      <c r="F31" s="111">
        <v>384561</v>
      </c>
      <c r="G31" s="111">
        <v>-10857</v>
      </c>
      <c r="H31" s="111">
        <v>67860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f t="shared" si="0"/>
        <v>384561</v>
      </c>
    </row>
    <row r="32" spans="1:16" s="97" customFormat="1" ht="51">
      <c r="A32" s="168" t="s">
        <v>74</v>
      </c>
      <c r="B32" s="168" t="s">
        <v>76</v>
      </c>
      <c r="C32" s="170" t="s">
        <v>75</v>
      </c>
      <c r="D32" s="110" t="s">
        <v>77</v>
      </c>
      <c r="E32" s="111">
        <v>472470</v>
      </c>
      <c r="F32" s="111">
        <v>472470</v>
      </c>
      <c r="G32" s="111">
        <v>0</v>
      </c>
      <c r="H32" s="111">
        <v>15140</v>
      </c>
      <c r="I32" s="111">
        <v>0</v>
      </c>
      <c r="J32" s="111">
        <v>456945.01</v>
      </c>
      <c r="K32" s="111">
        <v>456945.01</v>
      </c>
      <c r="L32" s="111">
        <v>0</v>
      </c>
      <c r="M32" s="111">
        <v>0</v>
      </c>
      <c r="N32" s="111">
        <v>0</v>
      </c>
      <c r="O32" s="111">
        <v>456945.01</v>
      </c>
      <c r="P32" s="111">
        <f>E32+J32</f>
        <v>929415.01</v>
      </c>
    </row>
    <row r="33" spans="1:16" s="97" customFormat="1" ht="38.25">
      <c r="A33" s="169"/>
      <c r="B33" s="169"/>
      <c r="C33" s="171"/>
      <c r="D33" s="111" t="s">
        <v>153</v>
      </c>
      <c r="E33" s="111">
        <v>115000</v>
      </c>
      <c r="F33" s="111">
        <v>115000</v>
      </c>
      <c r="G33" s="111">
        <v>0</v>
      </c>
      <c r="H33" s="111">
        <v>0</v>
      </c>
      <c r="I33" s="111">
        <v>0</v>
      </c>
      <c r="J33" s="111">
        <v>456945.01</v>
      </c>
      <c r="K33" s="111">
        <v>456945.01</v>
      </c>
      <c r="L33" s="111">
        <v>0</v>
      </c>
      <c r="M33" s="111">
        <v>0</v>
      </c>
      <c r="N33" s="111">
        <v>0</v>
      </c>
      <c r="O33" s="111">
        <v>456945.01</v>
      </c>
      <c r="P33" s="111">
        <f t="shared" si="0"/>
        <v>571945.01</v>
      </c>
    </row>
    <row r="34" spans="1:16" s="97" customFormat="1" ht="38.25">
      <c r="A34" s="108" t="s">
        <v>93</v>
      </c>
      <c r="B34" s="108" t="s">
        <v>31</v>
      </c>
      <c r="C34" s="109" t="s">
        <v>94</v>
      </c>
      <c r="D34" s="110" t="s">
        <v>139</v>
      </c>
      <c r="E34" s="111">
        <v>20000</v>
      </c>
      <c r="F34" s="111">
        <v>20000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f t="shared" si="0"/>
        <v>20000</v>
      </c>
    </row>
    <row r="35" spans="1:16" s="97" customFormat="1" ht="12.75">
      <c r="A35" s="108" t="s">
        <v>78</v>
      </c>
      <c r="B35" s="108" t="s">
        <v>80</v>
      </c>
      <c r="C35" s="109" t="s">
        <v>79</v>
      </c>
      <c r="D35" s="110" t="s">
        <v>81</v>
      </c>
      <c r="E35" s="111">
        <v>14000</v>
      </c>
      <c r="F35" s="111">
        <v>14000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f t="shared" si="0"/>
        <v>14000</v>
      </c>
    </row>
    <row r="36" spans="1:16" s="97" customFormat="1" ht="38.25">
      <c r="A36" s="108" t="s">
        <v>82</v>
      </c>
      <c r="B36" s="108" t="s">
        <v>33</v>
      </c>
      <c r="C36" s="109" t="s">
        <v>32</v>
      </c>
      <c r="D36" s="110" t="s">
        <v>34</v>
      </c>
      <c r="E36" s="111">
        <v>39969</v>
      </c>
      <c r="F36" s="111">
        <v>39969</v>
      </c>
      <c r="G36" s="111">
        <v>0</v>
      </c>
      <c r="H36" s="111">
        <v>2000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f t="shared" si="0"/>
        <v>39969</v>
      </c>
    </row>
    <row r="37" spans="1:16" s="97" customFormat="1" ht="25.5">
      <c r="A37" s="108" t="s">
        <v>83</v>
      </c>
      <c r="B37" s="108" t="s">
        <v>85</v>
      </c>
      <c r="C37" s="109" t="s">
        <v>84</v>
      </c>
      <c r="D37" s="110" t="s">
        <v>86</v>
      </c>
      <c r="E37" s="111">
        <v>30000</v>
      </c>
      <c r="F37" s="111">
        <v>30000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f t="shared" si="0"/>
        <v>30000</v>
      </c>
    </row>
    <row r="38" spans="1:16" s="97" customFormat="1" ht="12.75">
      <c r="A38" s="104" t="s">
        <v>87</v>
      </c>
      <c r="B38" s="104" t="s">
        <v>87</v>
      </c>
      <c r="C38" s="105" t="s">
        <v>87</v>
      </c>
      <c r="D38" s="107" t="s">
        <v>88</v>
      </c>
      <c r="E38" s="107">
        <v>2678881.42</v>
      </c>
      <c r="F38" s="107">
        <v>2638881.42</v>
      </c>
      <c r="G38" s="107">
        <v>-29357</v>
      </c>
      <c r="H38" s="107">
        <v>131200</v>
      </c>
      <c r="I38" s="107">
        <v>40000</v>
      </c>
      <c r="J38" s="107">
        <v>536945.01</v>
      </c>
      <c r="K38" s="107">
        <v>536945.01</v>
      </c>
      <c r="L38" s="107">
        <v>0</v>
      </c>
      <c r="M38" s="107">
        <v>0</v>
      </c>
      <c r="N38" s="107">
        <v>0</v>
      </c>
      <c r="O38" s="107">
        <v>536945.01</v>
      </c>
      <c r="P38" s="107">
        <f>E38+J38</f>
        <v>3215826.4299999997</v>
      </c>
    </row>
    <row r="39" s="97" customFormat="1" ht="12.75"/>
    <row r="40" s="97" customFormat="1" ht="12.75"/>
    <row r="41" spans="2:9" s="97" customFormat="1" ht="12.75">
      <c r="B41" s="112" t="s">
        <v>89</v>
      </c>
      <c r="I41" s="112" t="s">
        <v>100</v>
      </c>
    </row>
    <row r="42" s="96" customFormat="1" ht="12.75"/>
    <row r="43" s="96" customFormat="1" ht="12.75"/>
    <row r="44" s="96" customFormat="1" ht="12.75"/>
    <row r="45" s="96" customFormat="1" ht="12.75"/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  <row r="61" s="96" customFormat="1" ht="12.75"/>
    <row r="62" s="96" customFormat="1" ht="12.75"/>
    <row r="63" s="96" customFormat="1" ht="12.75"/>
    <row r="64" s="96" customFormat="1" ht="12.75"/>
    <row r="65" s="96" customFormat="1" ht="12.75"/>
    <row r="66" s="96" customFormat="1" ht="12.75"/>
    <row r="67" s="96" customFormat="1" ht="12.75"/>
    <row r="68" s="96" customFormat="1" ht="12.75"/>
    <row r="69" s="96" customFormat="1" ht="12.75"/>
    <row r="70" s="96" customFormat="1" ht="12.75"/>
    <row r="71" s="96" customFormat="1" ht="12.75"/>
    <row r="72" s="96" customFormat="1" ht="12.75"/>
    <row r="73" s="96" customFormat="1" ht="12.75"/>
  </sheetData>
  <sheetProtection/>
  <mergeCells count="26">
    <mergeCell ref="M2:P4"/>
    <mergeCell ref="A32:A33"/>
    <mergeCell ref="B32:B33"/>
    <mergeCell ref="C32:C33"/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H11:H12"/>
    <mergeCell ref="I10:I12"/>
  </mergeCells>
  <printOptions/>
  <pageMargins left="0.7086614173228347" right="0.7086614173228347" top="0.5511811023622047" bottom="0.35433070866141736" header="0.31496062992125984" footer="0.31496062992125984"/>
  <pageSetup fitToHeight="50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90" zoomScaleNormal="90" zoomScaleSheetLayoutView="90" zoomScalePageLayoutView="0" workbookViewId="0" topLeftCell="A9">
      <selection activeCell="E10" sqref="E10"/>
    </sheetView>
  </sheetViews>
  <sheetFormatPr defaultColWidth="9.00390625" defaultRowHeight="12.75"/>
  <cols>
    <col min="1" max="1" width="24.25390625" style="12" customWidth="1"/>
    <col min="2" max="2" width="32.125" style="12" customWidth="1"/>
    <col min="3" max="3" width="24.25390625" style="12" hidden="1" customWidth="1"/>
    <col min="4" max="4" width="12.625" style="12" hidden="1" customWidth="1"/>
    <col min="5" max="5" width="41.75390625" style="12" customWidth="1"/>
    <col min="6" max="6" width="47.375" style="156" customWidth="1"/>
    <col min="7" max="16384" width="9.125" style="12" customWidth="1"/>
  </cols>
  <sheetData>
    <row r="1" spans="1:15" s="2" customFormat="1" ht="22.5" customHeight="1">
      <c r="A1" s="1"/>
      <c r="C1" s="3"/>
      <c r="D1" s="4"/>
      <c r="F1" s="152"/>
      <c r="G1" s="5"/>
      <c r="H1" s="5"/>
      <c r="I1" s="1"/>
      <c r="J1" s="1"/>
      <c r="K1" s="6"/>
      <c r="L1" s="7"/>
      <c r="M1" s="8"/>
      <c r="N1" s="6"/>
      <c r="O1" s="6"/>
    </row>
    <row r="2" spans="1:15" s="2" customFormat="1" ht="22.5" customHeight="1">
      <c r="A2" s="1"/>
      <c r="C2" t="s">
        <v>127</v>
      </c>
      <c r="D2"/>
      <c r="E2" s="182" t="s">
        <v>0</v>
      </c>
      <c r="F2" s="182"/>
      <c r="G2" s="1"/>
      <c r="H2" s="1"/>
      <c r="I2" s="1"/>
      <c r="J2" s="1"/>
      <c r="K2" s="175"/>
      <c r="L2" s="175"/>
      <c r="M2" s="175"/>
      <c r="N2" s="175"/>
      <c r="O2" s="175"/>
    </row>
    <row r="3" spans="1:15" s="2" customFormat="1" ht="60" customHeight="1">
      <c r="A3" s="1"/>
      <c r="C3" s="179" t="s">
        <v>169</v>
      </c>
      <c r="D3" s="179"/>
      <c r="E3" s="179"/>
      <c r="F3" s="179"/>
      <c r="G3" s="1"/>
      <c r="H3" s="1"/>
      <c r="I3" s="1"/>
      <c r="J3" s="1"/>
      <c r="K3" s="180"/>
      <c r="L3" s="180"/>
      <c r="M3" s="180"/>
      <c r="N3" s="180"/>
      <c r="O3" s="180"/>
    </row>
    <row r="4" spans="1:15" s="2" customFormat="1" ht="22.5" customHeight="1">
      <c r="A4" s="173"/>
      <c r="B4" s="173"/>
      <c r="C4" s="9"/>
      <c r="D4" s="172"/>
      <c r="E4" s="172"/>
      <c r="F4" s="172"/>
      <c r="G4" s="1"/>
      <c r="H4" s="1"/>
      <c r="I4" s="1"/>
      <c r="J4" s="1"/>
      <c r="K4" s="10"/>
      <c r="L4" s="10"/>
      <c r="M4" s="10"/>
      <c r="N4" s="10"/>
      <c r="O4" s="10"/>
    </row>
    <row r="5" spans="1:15" s="2" customFormat="1" ht="21.75" customHeight="1" hidden="1">
      <c r="A5" s="174"/>
      <c r="B5" s="174"/>
      <c r="C5" s="175"/>
      <c r="D5" s="175"/>
      <c r="E5" s="175"/>
      <c r="F5" s="175"/>
      <c r="G5" s="1"/>
      <c r="H5" s="1"/>
      <c r="I5" s="1"/>
      <c r="J5" s="1"/>
      <c r="K5" s="6"/>
      <c r="L5" s="175"/>
      <c r="M5" s="175"/>
      <c r="N5" s="175"/>
      <c r="O5" s="175"/>
    </row>
    <row r="6" spans="1:15" s="2" customFormat="1" ht="27.75" customHeight="1">
      <c r="A6" s="1"/>
      <c r="B6" s="25" t="s">
        <v>141</v>
      </c>
      <c r="C6" s="7"/>
      <c r="E6" s="7"/>
      <c r="F6" s="153"/>
      <c r="G6" s="1"/>
      <c r="H6" s="1"/>
      <c r="I6" s="1"/>
      <c r="J6" s="1"/>
      <c r="K6" s="6"/>
      <c r="L6" s="7"/>
      <c r="M6" s="7"/>
      <c r="N6" s="7"/>
      <c r="O6" s="7"/>
    </row>
    <row r="7" spans="1:6" ht="29.25" customHeight="1">
      <c r="A7" s="181">
        <v>11507000000</v>
      </c>
      <c r="B7" s="181"/>
      <c r="C7" s="181"/>
      <c r="D7" s="181"/>
      <c r="E7" s="181"/>
      <c r="F7" s="181"/>
    </row>
    <row r="8" spans="1:6" ht="15.75" customHeight="1">
      <c r="A8" s="118" t="s">
        <v>90</v>
      </c>
      <c r="B8" s="1"/>
      <c r="C8" s="1"/>
      <c r="D8" s="1"/>
      <c r="E8" s="1"/>
      <c r="F8" s="154" t="s">
        <v>106</v>
      </c>
    </row>
    <row r="9" spans="1:6" s="15" customFormat="1" ht="27.75" customHeight="1">
      <c r="A9" s="176" t="s">
        <v>97</v>
      </c>
      <c r="B9" s="176" t="s">
        <v>107</v>
      </c>
      <c r="C9" s="176" t="s">
        <v>98</v>
      </c>
      <c r="D9" s="178" t="s">
        <v>99</v>
      </c>
      <c r="E9" s="178"/>
      <c r="F9" s="178"/>
    </row>
    <row r="10" spans="1:6" s="15" customFormat="1" ht="195" customHeight="1">
      <c r="A10" s="177"/>
      <c r="B10" s="177"/>
      <c r="C10" s="177"/>
      <c r="D10" s="17"/>
      <c r="E10" s="16" t="s">
        <v>172</v>
      </c>
      <c r="F10" s="16" t="s">
        <v>173</v>
      </c>
    </row>
    <row r="11" spans="1:6" s="15" customFormat="1" ht="18.75" customHeight="1">
      <c r="A11" s="14"/>
      <c r="B11" s="14"/>
      <c r="C11" s="14"/>
      <c r="D11" s="18"/>
      <c r="E11" s="115" t="s">
        <v>108</v>
      </c>
      <c r="F11" s="155" t="s">
        <v>128</v>
      </c>
    </row>
    <row r="12" spans="1:6" ht="39" customHeight="1">
      <c r="A12" s="19">
        <v>11308200000</v>
      </c>
      <c r="B12" s="19" t="s">
        <v>177</v>
      </c>
      <c r="C12" s="29"/>
      <c r="D12" s="29"/>
      <c r="E12" s="30">
        <v>393589.43</v>
      </c>
      <c r="F12" s="30">
        <v>60000</v>
      </c>
    </row>
    <row r="13" spans="1:6" ht="57.75" customHeight="1">
      <c r="A13" s="20">
        <v>990000000</v>
      </c>
      <c r="B13" s="20" t="s">
        <v>129</v>
      </c>
      <c r="C13" s="20"/>
      <c r="D13" s="20"/>
      <c r="E13" s="28"/>
      <c r="F13" s="30">
        <v>237320</v>
      </c>
    </row>
    <row r="14" spans="1:6" s="24" customFormat="1" ht="18.75">
      <c r="A14" s="21" t="s">
        <v>105</v>
      </c>
      <c r="B14" s="22" t="s">
        <v>109</v>
      </c>
      <c r="C14" s="22"/>
      <c r="D14" s="23">
        <f>D12</f>
        <v>0</v>
      </c>
      <c r="E14" s="27">
        <f>E12</f>
        <v>393589.43</v>
      </c>
      <c r="F14" s="114">
        <f>F13+F12</f>
        <v>297320</v>
      </c>
    </row>
    <row r="15" spans="1:6" s="26" customFormat="1" ht="29.25" customHeight="1">
      <c r="A15" s="25" t="s">
        <v>89</v>
      </c>
      <c r="F15" s="151" t="s">
        <v>104</v>
      </c>
    </row>
  </sheetData>
  <sheetProtection/>
  <mergeCells count="14">
    <mergeCell ref="K2:O2"/>
    <mergeCell ref="C3:F3"/>
    <mergeCell ref="K3:O3"/>
    <mergeCell ref="A7:F7"/>
    <mergeCell ref="L5:O5"/>
    <mergeCell ref="E2:F2"/>
    <mergeCell ref="D4:F4"/>
    <mergeCell ref="A4:B4"/>
    <mergeCell ref="A5:B5"/>
    <mergeCell ref="C5:F5"/>
    <mergeCell ref="A9:A10"/>
    <mergeCell ref="B9:B10"/>
    <mergeCell ref="C9:C10"/>
    <mergeCell ref="D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6"/>
  <sheetViews>
    <sheetView tabSelected="1" view="pageBreakPreview" zoomScale="60" zoomScaleNormal="70" zoomScalePageLayoutView="0" workbookViewId="0" topLeftCell="A1">
      <selection activeCell="E34" sqref="E34"/>
    </sheetView>
  </sheetViews>
  <sheetFormatPr defaultColWidth="9.00390625" defaultRowHeight="12.75"/>
  <cols>
    <col min="1" max="1" width="7.875" style="31" customWidth="1"/>
    <col min="2" max="2" width="16.75390625" style="32" customWidth="1"/>
    <col min="3" max="4" width="17.375" style="31" customWidth="1"/>
    <col min="5" max="5" width="38.00390625" style="90" customWidth="1"/>
    <col min="6" max="6" width="43.125" style="83" customWidth="1"/>
    <col min="7" max="7" width="27.125" style="90" customWidth="1"/>
    <col min="8" max="8" width="22.75390625" style="91" customWidth="1"/>
    <col min="9" max="9" width="18.75390625" style="92" customWidth="1"/>
    <col min="10" max="10" width="19.125" style="92" customWidth="1"/>
    <col min="11" max="11" width="19.875" style="47" customWidth="1"/>
    <col min="12" max="12" width="4.75390625" style="31" customWidth="1"/>
    <col min="13" max="16384" width="9.125" style="70" customWidth="1"/>
  </cols>
  <sheetData>
    <row r="2" spans="1:12" s="34" customFormat="1" ht="22.5" customHeight="1">
      <c r="A2" s="31"/>
      <c r="B2" s="32"/>
      <c r="C2" s="31"/>
      <c r="D2" s="31"/>
      <c r="E2" s="33"/>
      <c r="F2" s="33"/>
      <c r="G2" s="187" t="s">
        <v>175</v>
      </c>
      <c r="H2" s="187"/>
      <c r="I2" s="187"/>
      <c r="J2" s="187"/>
      <c r="K2" s="187"/>
      <c r="L2" s="187"/>
    </row>
    <row r="3" spans="1:12" s="34" customFormat="1" ht="33.75" customHeight="1">
      <c r="A3" s="31"/>
      <c r="B3" s="32"/>
      <c r="C3" s="31"/>
      <c r="D3" s="31"/>
      <c r="E3" s="33"/>
      <c r="F3" s="33"/>
      <c r="G3" s="183" t="s">
        <v>169</v>
      </c>
      <c r="H3" s="184"/>
      <c r="I3" s="184"/>
      <c r="J3" s="184"/>
      <c r="K3" s="184"/>
      <c r="L3" s="119"/>
    </row>
    <row r="4" spans="1:12" s="34" customFormat="1" ht="7.5" customHeight="1">
      <c r="A4" s="31"/>
      <c r="B4" s="32"/>
      <c r="C4" s="31"/>
      <c r="D4" s="31"/>
      <c r="E4" s="33"/>
      <c r="F4" s="33"/>
      <c r="G4" s="184"/>
      <c r="H4" s="184"/>
      <c r="I4" s="184"/>
      <c r="J4" s="184"/>
      <c r="K4" s="184"/>
      <c r="L4" s="120"/>
    </row>
    <row r="5" spans="1:12" s="34" customFormat="1" ht="26.25" customHeight="1">
      <c r="A5" s="31"/>
      <c r="B5" s="32"/>
      <c r="C5" s="31"/>
      <c r="D5" s="31"/>
      <c r="E5" s="33"/>
      <c r="F5" s="33"/>
      <c r="G5" s="184"/>
      <c r="H5" s="184"/>
      <c r="I5" s="184"/>
      <c r="J5" s="184"/>
      <c r="K5" s="184"/>
      <c r="L5" s="120"/>
    </row>
    <row r="6" spans="1:12" s="34" customFormat="1" ht="41.25" customHeight="1">
      <c r="A6" s="31"/>
      <c r="B6" s="32"/>
      <c r="C6" s="31"/>
      <c r="D6" s="31"/>
      <c r="E6" s="33"/>
      <c r="F6" s="33"/>
      <c r="G6" s="33"/>
      <c r="H6" s="35"/>
      <c r="I6" s="36"/>
      <c r="J6" s="37"/>
      <c r="K6" s="38"/>
      <c r="L6" s="31"/>
    </row>
    <row r="7" spans="1:12" s="34" customFormat="1" ht="37.5" customHeight="1">
      <c r="A7" s="194" t="s">
        <v>142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31"/>
    </row>
    <row r="8" spans="1:12" s="34" customFormat="1" ht="37.5" customHeight="1">
      <c r="A8" s="31"/>
      <c r="B8" s="191">
        <v>11507000000</v>
      </c>
      <c r="C8" s="191"/>
      <c r="D8" s="191"/>
      <c r="E8" s="39"/>
      <c r="F8" s="40"/>
      <c r="G8" s="39"/>
      <c r="H8" s="39"/>
      <c r="I8" s="41"/>
      <c r="J8" s="41"/>
      <c r="K8" s="42"/>
      <c r="L8" s="31"/>
    </row>
    <row r="9" spans="1:12" s="34" customFormat="1" ht="20.25" customHeight="1">
      <c r="A9" s="31"/>
      <c r="B9" s="192" t="s">
        <v>90</v>
      </c>
      <c r="C9" s="192"/>
      <c r="D9" s="192"/>
      <c r="E9" s="43"/>
      <c r="F9" s="44"/>
      <c r="G9" s="43"/>
      <c r="H9" s="45"/>
      <c r="I9" s="46"/>
      <c r="K9" s="13" t="s">
        <v>106</v>
      </c>
      <c r="L9" s="31"/>
    </row>
    <row r="10" spans="1:12" s="48" customFormat="1" ht="35.25" customHeight="1">
      <c r="A10" s="197" t="s">
        <v>110</v>
      </c>
      <c r="B10" s="197" t="s">
        <v>2</v>
      </c>
      <c r="C10" s="197" t="s">
        <v>111</v>
      </c>
      <c r="D10" s="197" t="s">
        <v>4</v>
      </c>
      <c r="E10" s="197" t="s">
        <v>112</v>
      </c>
      <c r="F10" s="188" t="s">
        <v>95</v>
      </c>
      <c r="G10" s="197" t="s">
        <v>115</v>
      </c>
      <c r="H10" s="193" t="s">
        <v>114</v>
      </c>
      <c r="I10" s="193"/>
      <c r="J10" s="193"/>
      <c r="K10" s="193"/>
      <c r="L10" s="47"/>
    </row>
    <row r="11" spans="1:12" s="51" customFormat="1" ht="42.75" customHeight="1">
      <c r="A11" s="198"/>
      <c r="B11" s="198"/>
      <c r="C11" s="198"/>
      <c r="D11" s="198"/>
      <c r="E11" s="198"/>
      <c r="F11" s="189"/>
      <c r="G11" s="198"/>
      <c r="H11" s="200" t="s">
        <v>6</v>
      </c>
      <c r="I11" s="195" t="s">
        <v>13</v>
      </c>
      <c r="J11" s="196"/>
      <c r="K11" s="185" t="s">
        <v>113</v>
      </c>
      <c r="L11" s="50"/>
    </row>
    <row r="12" spans="1:11" s="51" customFormat="1" ht="159.75" customHeight="1">
      <c r="A12" s="199"/>
      <c r="B12" s="199"/>
      <c r="C12" s="199"/>
      <c r="D12" s="199"/>
      <c r="E12" s="199"/>
      <c r="F12" s="190"/>
      <c r="G12" s="199"/>
      <c r="H12" s="200"/>
      <c r="I12" s="11" t="s">
        <v>7</v>
      </c>
      <c r="J12" s="11" t="s">
        <v>14</v>
      </c>
      <c r="K12" s="186"/>
    </row>
    <row r="13" spans="1:11" s="56" customFormat="1" ht="33" customHeight="1">
      <c r="A13" s="52">
        <v>1</v>
      </c>
      <c r="B13" s="52">
        <v>2</v>
      </c>
      <c r="C13" s="52">
        <v>3</v>
      </c>
      <c r="D13" s="52">
        <v>4</v>
      </c>
      <c r="E13" s="53">
        <v>5</v>
      </c>
      <c r="F13" s="54">
        <v>6</v>
      </c>
      <c r="G13" s="53">
        <v>7</v>
      </c>
      <c r="H13" s="49">
        <v>8</v>
      </c>
      <c r="I13" s="11">
        <v>9</v>
      </c>
      <c r="J13" s="11">
        <v>10</v>
      </c>
      <c r="K13" s="55">
        <v>11</v>
      </c>
    </row>
    <row r="14" spans="1:12" s="122" customFormat="1" ht="72" customHeight="1">
      <c r="A14" s="130">
        <v>1</v>
      </c>
      <c r="B14" s="58" t="s">
        <v>70</v>
      </c>
      <c r="C14" s="58" t="s">
        <v>72</v>
      </c>
      <c r="D14" s="58" t="s">
        <v>71</v>
      </c>
      <c r="E14" s="131" t="s">
        <v>73</v>
      </c>
      <c r="F14" s="132" t="s">
        <v>137</v>
      </c>
      <c r="G14" s="65" t="s">
        <v>138</v>
      </c>
      <c r="H14" s="93">
        <v>384561</v>
      </c>
      <c r="I14" s="93">
        <v>0</v>
      </c>
      <c r="J14" s="93">
        <v>0</v>
      </c>
      <c r="K14" s="93">
        <f>H14+I14</f>
        <v>384561</v>
      </c>
      <c r="L14" s="121"/>
    </row>
    <row r="15" spans="1:12" s="124" customFormat="1" ht="102" customHeight="1">
      <c r="A15" s="130">
        <v>2</v>
      </c>
      <c r="B15" s="58" t="s">
        <v>74</v>
      </c>
      <c r="C15" s="58" t="s">
        <v>76</v>
      </c>
      <c r="D15" s="58" t="s">
        <v>75</v>
      </c>
      <c r="E15" s="131" t="s">
        <v>174</v>
      </c>
      <c r="F15" s="132" t="s">
        <v>137</v>
      </c>
      <c r="G15" s="65" t="s">
        <v>138</v>
      </c>
      <c r="H15" s="93">
        <v>452470</v>
      </c>
      <c r="I15" s="93">
        <v>456945.01</v>
      </c>
      <c r="J15" s="93">
        <v>456945.01</v>
      </c>
      <c r="K15" s="93">
        <v>909415.01</v>
      </c>
      <c r="L15" s="123"/>
    </row>
    <row r="16" spans="1:12" s="68" customFormat="1" ht="105.75" customHeight="1">
      <c r="A16" s="130">
        <f>A15+1</f>
        <v>3</v>
      </c>
      <c r="B16" s="57" t="s">
        <v>74</v>
      </c>
      <c r="C16" s="57" t="s">
        <v>76</v>
      </c>
      <c r="D16" s="58" t="s">
        <v>75</v>
      </c>
      <c r="E16" s="95" t="s">
        <v>77</v>
      </c>
      <c r="F16" s="133" t="s">
        <v>134</v>
      </c>
      <c r="G16" s="65" t="s">
        <v>166</v>
      </c>
      <c r="H16" s="93">
        <v>20000</v>
      </c>
      <c r="I16" s="93">
        <v>0</v>
      </c>
      <c r="J16" s="93">
        <v>0</v>
      </c>
      <c r="K16" s="93">
        <f>H16+I16</f>
        <v>20000</v>
      </c>
      <c r="L16" s="31"/>
    </row>
    <row r="17" spans="1:12" s="124" customFormat="1" ht="87.75" customHeight="1">
      <c r="A17" s="130">
        <f aca="true" t="shared" si="0" ref="A17:A32">A16+1</f>
        <v>4</v>
      </c>
      <c r="B17" s="131" t="s">
        <v>39</v>
      </c>
      <c r="C17" s="131" t="s">
        <v>41</v>
      </c>
      <c r="D17" s="131" t="s">
        <v>40</v>
      </c>
      <c r="E17" s="131" t="s">
        <v>42</v>
      </c>
      <c r="F17" s="134" t="s">
        <v>119</v>
      </c>
      <c r="G17" s="71" t="s">
        <v>120</v>
      </c>
      <c r="H17" s="93">
        <v>20000</v>
      </c>
      <c r="I17" s="93">
        <v>0</v>
      </c>
      <c r="J17" s="93">
        <v>0</v>
      </c>
      <c r="K17" s="93">
        <f>H17+I17</f>
        <v>20000</v>
      </c>
      <c r="L17" s="123"/>
    </row>
    <row r="18" spans="1:12" s="124" customFormat="1" ht="81.75" customHeight="1">
      <c r="A18" s="130">
        <f t="shared" si="0"/>
        <v>5</v>
      </c>
      <c r="B18" s="131" t="s">
        <v>146</v>
      </c>
      <c r="C18" s="131" t="s">
        <v>147</v>
      </c>
      <c r="D18" s="131" t="s">
        <v>31</v>
      </c>
      <c r="E18" s="131" t="s">
        <v>148</v>
      </c>
      <c r="F18" s="135" t="s">
        <v>149</v>
      </c>
      <c r="G18" s="65" t="s">
        <v>150</v>
      </c>
      <c r="H18" s="93">
        <v>10000</v>
      </c>
      <c r="I18" s="93">
        <v>0</v>
      </c>
      <c r="J18" s="93">
        <v>0</v>
      </c>
      <c r="K18" s="93">
        <f>H18+I18</f>
        <v>10000</v>
      </c>
      <c r="L18" s="123"/>
    </row>
    <row r="19" spans="1:12" s="124" customFormat="1" ht="151.5" customHeight="1">
      <c r="A19" s="130">
        <f t="shared" si="0"/>
        <v>6</v>
      </c>
      <c r="B19" s="72" t="s">
        <v>48</v>
      </c>
      <c r="C19" s="72" t="s">
        <v>50</v>
      </c>
      <c r="D19" s="72" t="s">
        <v>49</v>
      </c>
      <c r="E19" s="136" t="s">
        <v>51</v>
      </c>
      <c r="F19" s="137" t="s">
        <v>116</v>
      </c>
      <c r="G19" s="72" t="s">
        <v>103</v>
      </c>
      <c r="H19" s="93">
        <v>-20000</v>
      </c>
      <c r="I19" s="93">
        <v>0</v>
      </c>
      <c r="J19" s="93">
        <v>0</v>
      </c>
      <c r="K19" s="93">
        <f>H19+I19</f>
        <v>-20000</v>
      </c>
      <c r="L19" s="123"/>
    </row>
    <row r="20" spans="1:12" s="126" customFormat="1" ht="109.5" customHeight="1">
      <c r="A20" s="130">
        <f t="shared" si="0"/>
        <v>7</v>
      </c>
      <c r="B20" s="57" t="s">
        <v>35</v>
      </c>
      <c r="C20" s="57" t="s">
        <v>37</v>
      </c>
      <c r="D20" s="58" t="s">
        <v>36</v>
      </c>
      <c r="E20" s="131" t="s">
        <v>38</v>
      </c>
      <c r="F20" s="64" t="s">
        <v>96</v>
      </c>
      <c r="G20" s="138" t="s">
        <v>102</v>
      </c>
      <c r="H20" s="93">
        <v>302601.42</v>
      </c>
      <c r="I20" s="93">
        <v>0</v>
      </c>
      <c r="J20" s="93">
        <v>0</v>
      </c>
      <c r="K20" s="93">
        <f aca="true" t="shared" si="1" ref="K20:K36">H20+I20</f>
        <v>302601.42</v>
      </c>
      <c r="L20" s="125"/>
    </row>
    <row r="21" spans="1:12" s="124" customFormat="1" ht="95.25" customHeight="1">
      <c r="A21" s="130">
        <f t="shared" si="0"/>
        <v>8</v>
      </c>
      <c r="B21" s="62" t="s">
        <v>44</v>
      </c>
      <c r="C21" s="62" t="s">
        <v>45</v>
      </c>
      <c r="D21" s="62" t="s">
        <v>43</v>
      </c>
      <c r="E21" s="63" t="s">
        <v>46</v>
      </c>
      <c r="F21" s="134" t="s">
        <v>119</v>
      </c>
      <c r="G21" s="71" t="s">
        <v>120</v>
      </c>
      <c r="H21" s="93">
        <v>0</v>
      </c>
      <c r="I21" s="93">
        <v>80000</v>
      </c>
      <c r="J21" s="93">
        <v>80000</v>
      </c>
      <c r="K21" s="93">
        <f>H21+I21</f>
        <v>80000</v>
      </c>
      <c r="L21" s="123"/>
    </row>
    <row r="22" spans="1:12" s="127" customFormat="1" ht="70.5" customHeight="1">
      <c r="A22" s="130">
        <f t="shared" si="0"/>
        <v>9</v>
      </c>
      <c r="B22" s="71" t="s">
        <v>83</v>
      </c>
      <c r="C22" s="71" t="s">
        <v>85</v>
      </c>
      <c r="D22" s="71" t="s">
        <v>84</v>
      </c>
      <c r="E22" s="64" t="s">
        <v>86</v>
      </c>
      <c r="F22" s="64" t="s">
        <v>136</v>
      </c>
      <c r="G22" s="139" t="s">
        <v>167</v>
      </c>
      <c r="H22" s="93">
        <v>30000</v>
      </c>
      <c r="I22" s="93">
        <v>0</v>
      </c>
      <c r="J22" s="93">
        <v>0</v>
      </c>
      <c r="K22" s="93">
        <f t="shared" si="1"/>
        <v>30000</v>
      </c>
      <c r="L22" s="125"/>
    </row>
    <row r="23" spans="1:12" s="127" customFormat="1" ht="87" customHeight="1">
      <c r="A23" s="130">
        <f t="shared" si="0"/>
        <v>10</v>
      </c>
      <c r="B23" s="57" t="s">
        <v>52</v>
      </c>
      <c r="C23" s="57" t="s">
        <v>54</v>
      </c>
      <c r="D23" s="58" t="s">
        <v>53</v>
      </c>
      <c r="E23" s="131" t="s">
        <v>55</v>
      </c>
      <c r="F23" s="69" t="s">
        <v>118</v>
      </c>
      <c r="G23" s="72" t="s">
        <v>117</v>
      </c>
      <c r="H23" s="93">
        <v>450000</v>
      </c>
      <c r="I23" s="93">
        <v>0</v>
      </c>
      <c r="J23" s="93">
        <v>0</v>
      </c>
      <c r="K23" s="93">
        <f t="shared" si="1"/>
        <v>450000</v>
      </c>
      <c r="L23" s="125"/>
    </row>
    <row r="24" spans="1:12" s="127" customFormat="1" ht="112.5" customHeight="1">
      <c r="A24" s="130">
        <f t="shared" si="0"/>
        <v>11</v>
      </c>
      <c r="B24" s="140" t="s">
        <v>23</v>
      </c>
      <c r="C24" s="140" t="s">
        <v>25</v>
      </c>
      <c r="D24" s="140" t="s">
        <v>24</v>
      </c>
      <c r="E24" s="69" t="s">
        <v>26</v>
      </c>
      <c r="F24" s="135" t="s">
        <v>151</v>
      </c>
      <c r="G24" s="72" t="s">
        <v>152</v>
      </c>
      <c r="H24" s="93">
        <v>40000</v>
      </c>
      <c r="I24" s="93">
        <v>0</v>
      </c>
      <c r="J24" s="93">
        <v>0</v>
      </c>
      <c r="K24" s="93">
        <f t="shared" si="1"/>
        <v>40000</v>
      </c>
      <c r="L24" s="125"/>
    </row>
    <row r="25" spans="1:12" s="127" customFormat="1" ht="108.75" customHeight="1">
      <c r="A25" s="130">
        <f t="shared" si="0"/>
        <v>12</v>
      </c>
      <c r="B25" s="140" t="s">
        <v>56</v>
      </c>
      <c r="C25" s="140" t="s">
        <v>58</v>
      </c>
      <c r="D25" s="140" t="s">
        <v>57</v>
      </c>
      <c r="E25" s="69" t="s">
        <v>59</v>
      </c>
      <c r="F25" s="133" t="s">
        <v>130</v>
      </c>
      <c r="G25" s="65" t="s">
        <v>131</v>
      </c>
      <c r="H25" s="93">
        <v>137160</v>
      </c>
      <c r="I25" s="93">
        <v>0</v>
      </c>
      <c r="J25" s="93">
        <v>0</v>
      </c>
      <c r="K25" s="93">
        <f>H25+I25</f>
        <v>137160</v>
      </c>
      <c r="L25" s="125"/>
    </row>
    <row r="26" spans="1:12" s="127" customFormat="1" ht="144" customHeight="1">
      <c r="A26" s="130">
        <f t="shared" si="0"/>
        <v>13</v>
      </c>
      <c r="B26" s="58" t="s">
        <v>27</v>
      </c>
      <c r="C26" s="58" t="s">
        <v>29</v>
      </c>
      <c r="D26" s="58" t="s">
        <v>28</v>
      </c>
      <c r="E26" s="95" t="s">
        <v>30</v>
      </c>
      <c r="F26" s="133" t="s">
        <v>135</v>
      </c>
      <c r="G26" s="139" t="s">
        <v>168</v>
      </c>
      <c r="H26" s="93">
        <v>150000</v>
      </c>
      <c r="I26" s="93">
        <v>0</v>
      </c>
      <c r="J26" s="93">
        <v>0</v>
      </c>
      <c r="K26" s="93">
        <f>H26+I26</f>
        <v>150000</v>
      </c>
      <c r="L26" s="125"/>
    </row>
    <row r="27" spans="1:12" s="127" customFormat="1" ht="88.5" customHeight="1">
      <c r="A27" s="130">
        <f t="shared" si="0"/>
        <v>14</v>
      </c>
      <c r="B27" s="58" t="s">
        <v>93</v>
      </c>
      <c r="C27" s="58" t="s">
        <v>31</v>
      </c>
      <c r="D27" s="58" t="s">
        <v>94</v>
      </c>
      <c r="E27" s="95" t="s">
        <v>139</v>
      </c>
      <c r="F27" s="133" t="s">
        <v>132</v>
      </c>
      <c r="G27" s="139" t="s">
        <v>133</v>
      </c>
      <c r="H27" s="93">
        <v>20000</v>
      </c>
      <c r="I27" s="93">
        <v>0</v>
      </c>
      <c r="J27" s="93">
        <v>0</v>
      </c>
      <c r="K27" s="93">
        <f>H27+I27</f>
        <v>20000</v>
      </c>
      <c r="L27" s="125"/>
    </row>
    <row r="28" spans="1:12" s="67" customFormat="1" ht="105.75" customHeight="1">
      <c r="A28" s="130">
        <f t="shared" si="0"/>
        <v>15</v>
      </c>
      <c r="B28" s="61" t="s">
        <v>64</v>
      </c>
      <c r="C28" s="61" t="s">
        <v>65</v>
      </c>
      <c r="D28" s="62" t="s">
        <v>60</v>
      </c>
      <c r="E28" s="94" t="s">
        <v>66</v>
      </c>
      <c r="F28" s="133" t="s">
        <v>130</v>
      </c>
      <c r="G28" s="65" t="s">
        <v>131</v>
      </c>
      <c r="H28" s="93">
        <v>112320</v>
      </c>
      <c r="I28" s="93">
        <v>0</v>
      </c>
      <c r="J28" s="93">
        <v>0</v>
      </c>
      <c r="K28" s="93">
        <f t="shared" si="1"/>
        <v>112320</v>
      </c>
      <c r="L28" s="66"/>
    </row>
    <row r="29" spans="1:12" s="67" customFormat="1" ht="91.5" customHeight="1">
      <c r="A29" s="130">
        <f t="shared" si="0"/>
        <v>16</v>
      </c>
      <c r="B29" s="61" t="s">
        <v>64</v>
      </c>
      <c r="C29" s="61" t="s">
        <v>65</v>
      </c>
      <c r="D29" s="62" t="s">
        <v>60</v>
      </c>
      <c r="E29" s="94" t="s">
        <v>66</v>
      </c>
      <c r="F29" s="69" t="s">
        <v>118</v>
      </c>
      <c r="G29" s="72" t="s">
        <v>117</v>
      </c>
      <c r="H29" s="93">
        <v>100000</v>
      </c>
      <c r="I29" s="93">
        <v>0</v>
      </c>
      <c r="J29" s="93">
        <v>0</v>
      </c>
      <c r="K29" s="93">
        <f>H29+I29</f>
        <v>100000</v>
      </c>
      <c r="L29" s="66"/>
    </row>
    <row r="30" spans="1:12" s="67" customFormat="1" ht="146.25" customHeight="1">
      <c r="A30" s="130">
        <f t="shared" si="0"/>
        <v>17</v>
      </c>
      <c r="B30" s="61" t="s">
        <v>64</v>
      </c>
      <c r="C30" s="61" t="s">
        <v>65</v>
      </c>
      <c r="D30" s="62" t="s">
        <v>60</v>
      </c>
      <c r="E30" s="94" t="s">
        <v>66</v>
      </c>
      <c r="F30" s="133" t="s">
        <v>122</v>
      </c>
      <c r="G30" s="65" t="s">
        <v>121</v>
      </c>
      <c r="H30" s="93">
        <v>25000</v>
      </c>
      <c r="I30" s="93">
        <v>0</v>
      </c>
      <c r="J30" s="93">
        <v>0</v>
      </c>
      <c r="K30" s="93">
        <f t="shared" si="1"/>
        <v>25000</v>
      </c>
      <c r="L30" s="66"/>
    </row>
    <row r="31" spans="1:12" s="67" customFormat="1" ht="93.75" customHeight="1">
      <c r="A31" s="130">
        <f t="shared" si="0"/>
        <v>18</v>
      </c>
      <c r="B31" s="61" t="s">
        <v>61</v>
      </c>
      <c r="C31" s="61" t="s">
        <v>62</v>
      </c>
      <c r="D31" s="62" t="s">
        <v>60</v>
      </c>
      <c r="E31" s="63" t="s">
        <v>63</v>
      </c>
      <c r="F31" s="141" t="s">
        <v>123</v>
      </c>
      <c r="G31" s="65" t="s">
        <v>101</v>
      </c>
      <c r="H31" s="93">
        <v>393589.43</v>
      </c>
      <c r="I31" s="93">
        <v>0</v>
      </c>
      <c r="J31" s="93">
        <v>0</v>
      </c>
      <c r="K31" s="93">
        <f t="shared" si="1"/>
        <v>393589.43</v>
      </c>
      <c r="L31" s="66"/>
    </row>
    <row r="32" spans="1:12" s="60" customFormat="1" ht="90" customHeight="1">
      <c r="A32" s="130">
        <f t="shared" si="0"/>
        <v>19</v>
      </c>
      <c r="B32" s="61" t="s">
        <v>64</v>
      </c>
      <c r="C32" s="61" t="s">
        <v>65</v>
      </c>
      <c r="D32" s="62" t="s">
        <v>60</v>
      </c>
      <c r="E32" s="94" t="s">
        <v>66</v>
      </c>
      <c r="F32" s="64" t="s">
        <v>125</v>
      </c>
      <c r="G32" s="65" t="s">
        <v>124</v>
      </c>
      <c r="H32" s="93">
        <v>40000</v>
      </c>
      <c r="I32" s="93">
        <v>0</v>
      </c>
      <c r="J32" s="93">
        <v>0</v>
      </c>
      <c r="K32" s="93">
        <f>H32+I32</f>
        <v>40000</v>
      </c>
      <c r="L32" s="59"/>
    </row>
    <row r="33" spans="1:12" s="60" customFormat="1" ht="90" customHeight="1">
      <c r="A33" s="130">
        <v>20</v>
      </c>
      <c r="B33" s="61" t="s">
        <v>64</v>
      </c>
      <c r="C33" s="61" t="s">
        <v>65</v>
      </c>
      <c r="D33" s="62" t="s">
        <v>60</v>
      </c>
      <c r="E33" s="94" t="s">
        <v>66</v>
      </c>
      <c r="F33" s="64" t="s">
        <v>125</v>
      </c>
      <c r="G33" s="65" t="s">
        <v>124</v>
      </c>
      <c r="H33" s="93">
        <v>20000</v>
      </c>
      <c r="I33" s="93">
        <v>0</v>
      </c>
      <c r="J33" s="93">
        <v>0</v>
      </c>
      <c r="K33" s="93">
        <f>H33+I33</f>
        <v>20000</v>
      </c>
      <c r="L33" s="59"/>
    </row>
    <row r="34" spans="1:12" s="60" customFormat="1" ht="110.25" customHeight="1">
      <c r="A34" s="130">
        <v>21</v>
      </c>
      <c r="B34" s="94" t="s">
        <v>19</v>
      </c>
      <c r="C34" s="94" t="s">
        <v>21</v>
      </c>
      <c r="D34" s="94" t="s">
        <v>20</v>
      </c>
      <c r="E34" s="94" t="s">
        <v>22</v>
      </c>
      <c r="F34" s="64" t="s">
        <v>125</v>
      </c>
      <c r="G34" s="65" t="s">
        <v>124</v>
      </c>
      <c r="H34" s="93">
        <v>-62789.43</v>
      </c>
      <c r="I34" s="93">
        <v>0</v>
      </c>
      <c r="J34" s="93">
        <v>0</v>
      </c>
      <c r="K34" s="93">
        <f>H34+I34</f>
        <v>-62789.43</v>
      </c>
      <c r="L34" s="59"/>
    </row>
    <row r="35" spans="1:12" s="60" customFormat="1" ht="86.25" customHeight="1">
      <c r="A35" s="130">
        <v>22</v>
      </c>
      <c r="B35" s="94" t="s">
        <v>78</v>
      </c>
      <c r="C35" s="94" t="s">
        <v>80</v>
      </c>
      <c r="D35" s="94" t="s">
        <v>79</v>
      </c>
      <c r="E35" s="94" t="s">
        <v>81</v>
      </c>
      <c r="F35" s="64" t="s">
        <v>125</v>
      </c>
      <c r="G35" s="65" t="s">
        <v>124</v>
      </c>
      <c r="H35" s="93">
        <v>14000</v>
      </c>
      <c r="I35" s="93">
        <v>0</v>
      </c>
      <c r="J35" s="93">
        <v>0</v>
      </c>
      <c r="K35" s="93">
        <f>H35+I35</f>
        <v>14000</v>
      </c>
      <c r="L35" s="59"/>
    </row>
    <row r="36" spans="1:12" s="60" customFormat="1" ht="90" customHeight="1">
      <c r="A36" s="130">
        <v>23</v>
      </c>
      <c r="B36" s="94" t="s">
        <v>82</v>
      </c>
      <c r="C36" s="94" t="s">
        <v>33</v>
      </c>
      <c r="D36" s="94" t="s">
        <v>32</v>
      </c>
      <c r="E36" s="94" t="s">
        <v>34</v>
      </c>
      <c r="F36" s="64" t="s">
        <v>125</v>
      </c>
      <c r="G36" s="65" t="s">
        <v>124</v>
      </c>
      <c r="H36" s="93">
        <v>39969</v>
      </c>
      <c r="I36" s="93">
        <v>0</v>
      </c>
      <c r="J36" s="93">
        <v>0</v>
      </c>
      <c r="K36" s="93">
        <f t="shared" si="1"/>
        <v>39969</v>
      </c>
      <c r="L36" s="59"/>
    </row>
    <row r="37" spans="1:12" s="75" customFormat="1" ht="36.75" customHeight="1">
      <c r="A37" s="73"/>
      <c r="B37" s="61" t="s">
        <v>126</v>
      </c>
      <c r="C37" s="61" t="s">
        <v>126</v>
      </c>
      <c r="D37" s="62" t="s">
        <v>126</v>
      </c>
      <c r="E37" s="74" t="s">
        <v>88</v>
      </c>
      <c r="F37" s="71" t="s">
        <v>126</v>
      </c>
      <c r="G37" s="65" t="s">
        <v>126</v>
      </c>
      <c r="H37" s="93">
        <f>SUM(H14:H36)</f>
        <v>2678881.42</v>
      </c>
      <c r="I37" s="93">
        <f>SUM(I14:I36)</f>
        <v>536945.01</v>
      </c>
      <c r="J37" s="93">
        <f>SUM(J14:J36)</f>
        <v>536945.01</v>
      </c>
      <c r="K37" s="93">
        <f>SUM(K14:K36)</f>
        <v>3215826.4299999997</v>
      </c>
      <c r="L37" s="32"/>
    </row>
    <row r="38" spans="2:11" s="32" customFormat="1" ht="41.25" customHeight="1">
      <c r="B38" s="202" t="s">
        <v>89</v>
      </c>
      <c r="C38" s="202"/>
      <c r="D38" s="202"/>
      <c r="E38" s="202"/>
      <c r="F38" s="201" t="s">
        <v>100</v>
      </c>
      <c r="G38" s="201"/>
      <c r="H38" s="201"/>
      <c r="I38" s="201"/>
      <c r="J38" s="76"/>
      <c r="K38" s="77"/>
    </row>
    <row r="39" spans="2:10" ht="20.25">
      <c r="B39" s="78"/>
      <c r="C39" s="79"/>
      <c r="D39" s="79"/>
      <c r="E39" s="79"/>
      <c r="F39" s="59"/>
      <c r="G39" s="80"/>
      <c r="H39" s="81"/>
      <c r="I39" s="76"/>
      <c r="J39" s="76"/>
    </row>
    <row r="40" spans="5:10" ht="20.25">
      <c r="E40" s="82"/>
      <c r="G40" s="84"/>
      <c r="H40" s="85"/>
      <c r="I40" s="86"/>
      <c r="J40" s="86"/>
    </row>
    <row r="41" spans="5:10" ht="20.25">
      <c r="E41" s="82"/>
      <c r="F41" s="87"/>
      <c r="G41" s="88"/>
      <c r="H41" s="85"/>
      <c r="I41" s="86"/>
      <c r="J41" s="86"/>
    </row>
    <row r="42" spans="5:10" ht="20.25">
      <c r="E42" s="82"/>
      <c r="G42" s="84"/>
      <c r="H42" s="85"/>
      <c r="I42" s="86"/>
      <c r="J42" s="86"/>
    </row>
    <row r="43" spans="5:10" ht="20.25">
      <c r="E43" s="82"/>
      <c r="G43" s="84"/>
      <c r="H43" s="85"/>
      <c r="I43" s="86"/>
      <c r="J43" s="86"/>
    </row>
    <row r="44" spans="5:10" ht="20.25">
      <c r="E44" s="82"/>
      <c r="F44" s="59"/>
      <c r="G44" s="80"/>
      <c r="H44" s="89"/>
      <c r="I44" s="76"/>
      <c r="J44" s="76"/>
    </row>
    <row r="45" spans="7:10" ht="20.25">
      <c r="G45" s="84"/>
      <c r="H45" s="85"/>
      <c r="I45" s="86"/>
      <c r="J45" s="86"/>
    </row>
    <row r="46" spans="7:10" ht="20.25">
      <c r="G46" s="84"/>
      <c r="H46" s="85"/>
      <c r="I46" s="86"/>
      <c r="J46" s="86"/>
    </row>
    <row r="47" spans="7:10" ht="20.25">
      <c r="G47" s="84"/>
      <c r="H47" s="85"/>
      <c r="I47" s="86"/>
      <c r="J47" s="86"/>
    </row>
    <row r="48" spans="7:10" ht="20.25">
      <c r="G48" s="84"/>
      <c r="H48" s="85"/>
      <c r="I48" s="86"/>
      <c r="J48" s="86"/>
    </row>
    <row r="49" spans="7:10" ht="20.25">
      <c r="G49" s="84"/>
      <c r="H49" s="85"/>
      <c r="I49" s="86"/>
      <c r="J49" s="86"/>
    </row>
    <row r="50" spans="7:10" ht="20.25">
      <c r="G50" s="84"/>
      <c r="H50" s="85"/>
      <c r="I50" s="86"/>
      <c r="J50" s="86"/>
    </row>
    <row r="51" spans="7:10" ht="20.25">
      <c r="G51" s="84"/>
      <c r="H51" s="85"/>
      <c r="I51" s="86"/>
      <c r="J51" s="86"/>
    </row>
    <row r="52" spans="7:10" ht="20.25">
      <c r="G52" s="84"/>
      <c r="H52" s="85"/>
      <c r="I52" s="86"/>
      <c r="J52" s="86"/>
    </row>
    <row r="53" spans="7:10" ht="20.25">
      <c r="G53" s="84"/>
      <c r="H53" s="85"/>
      <c r="I53" s="86"/>
      <c r="J53" s="86"/>
    </row>
    <row r="54" spans="7:10" ht="20.25">
      <c r="G54" s="84"/>
      <c r="H54" s="85"/>
      <c r="I54" s="86"/>
      <c r="J54" s="86"/>
    </row>
    <row r="55" spans="7:10" ht="20.25">
      <c r="G55" s="84"/>
      <c r="H55" s="85"/>
      <c r="I55" s="86"/>
      <c r="J55" s="86"/>
    </row>
    <row r="56" spans="7:10" ht="20.25">
      <c r="G56" s="84"/>
      <c r="H56" s="85"/>
      <c r="I56" s="86"/>
      <c r="J56" s="86"/>
    </row>
    <row r="57" spans="7:10" ht="20.25">
      <c r="G57" s="84"/>
      <c r="H57" s="85"/>
      <c r="I57" s="86"/>
      <c r="J57" s="86"/>
    </row>
    <row r="58" spans="7:10" ht="20.25">
      <c r="G58" s="84"/>
      <c r="H58" s="85"/>
      <c r="I58" s="86"/>
      <c r="J58" s="86"/>
    </row>
    <row r="59" spans="7:10" ht="20.25">
      <c r="G59" s="84"/>
      <c r="H59" s="85"/>
      <c r="I59" s="86"/>
      <c r="J59" s="86"/>
    </row>
    <row r="60" spans="7:10" ht="20.25">
      <c r="G60" s="84"/>
      <c r="H60" s="85"/>
      <c r="I60" s="86"/>
      <c r="J60" s="86"/>
    </row>
    <row r="61" spans="7:10" ht="20.25">
      <c r="G61" s="84"/>
      <c r="H61" s="85"/>
      <c r="I61" s="86"/>
      <c r="J61" s="86"/>
    </row>
    <row r="62" spans="7:10" ht="20.25">
      <c r="G62" s="84"/>
      <c r="H62" s="85"/>
      <c r="I62" s="86"/>
      <c r="J62" s="86"/>
    </row>
    <row r="63" spans="7:10" ht="20.25">
      <c r="G63" s="84"/>
      <c r="H63" s="85"/>
      <c r="I63" s="86"/>
      <c r="J63" s="86"/>
    </row>
    <row r="64" spans="7:10" ht="20.25">
      <c r="G64" s="84"/>
      <c r="H64" s="85"/>
      <c r="I64" s="86"/>
      <c r="J64" s="86"/>
    </row>
    <row r="65" spans="7:10" ht="20.25">
      <c r="G65" s="84"/>
      <c r="H65" s="85"/>
      <c r="I65" s="86"/>
      <c r="J65" s="86"/>
    </row>
    <row r="66" spans="7:10" ht="20.25">
      <c r="G66" s="84"/>
      <c r="H66" s="85"/>
      <c r="I66" s="86"/>
      <c r="J66" s="86"/>
    </row>
    <row r="67" spans="7:10" ht="20.25">
      <c r="G67" s="84"/>
      <c r="H67" s="85"/>
      <c r="I67" s="86"/>
      <c r="J67" s="86"/>
    </row>
    <row r="68" spans="7:10" ht="20.25">
      <c r="G68" s="84"/>
      <c r="H68" s="85"/>
      <c r="I68" s="86"/>
      <c r="J68" s="86"/>
    </row>
    <row r="69" spans="7:10" ht="20.25">
      <c r="G69" s="84"/>
      <c r="H69" s="85"/>
      <c r="I69" s="86"/>
      <c r="J69" s="86"/>
    </row>
    <row r="70" spans="7:10" ht="20.25">
      <c r="G70" s="84"/>
      <c r="H70" s="85"/>
      <c r="I70" s="86"/>
      <c r="J70" s="86"/>
    </row>
    <row r="71" spans="7:10" ht="20.25">
      <c r="G71" s="84"/>
      <c r="H71" s="85"/>
      <c r="I71" s="86"/>
      <c r="J71" s="86"/>
    </row>
    <row r="72" spans="7:10" ht="20.25">
      <c r="G72" s="84"/>
      <c r="H72" s="85"/>
      <c r="I72" s="86"/>
      <c r="J72" s="86"/>
    </row>
    <row r="73" spans="7:10" ht="20.25">
      <c r="G73" s="84"/>
      <c r="H73" s="85"/>
      <c r="I73" s="86"/>
      <c r="J73" s="86"/>
    </row>
    <row r="74" spans="7:10" ht="20.25">
      <c r="G74" s="84"/>
      <c r="H74" s="85"/>
      <c r="I74" s="86"/>
      <c r="J74" s="86"/>
    </row>
    <row r="75" spans="7:10" ht="20.25">
      <c r="G75" s="84"/>
      <c r="H75" s="85"/>
      <c r="I75" s="86"/>
      <c r="J75" s="86"/>
    </row>
    <row r="76" spans="7:10" ht="20.25">
      <c r="G76" s="84"/>
      <c r="H76" s="85"/>
      <c r="I76" s="86"/>
      <c r="J76" s="86"/>
    </row>
  </sheetData>
  <sheetProtection/>
  <mergeCells count="18">
    <mergeCell ref="H11:H12"/>
    <mergeCell ref="F38:I38"/>
    <mergeCell ref="G10:G12"/>
    <mergeCell ref="A10:A12"/>
    <mergeCell ref="B10:B12"/>
    <mergeCell ref="C10:C12"/>
    <mergeCell ref="D10:D12"/>
    <mergeCell ref="B38:E38"/>
    <mergeCell ref="G3:K5"/>
    <mergeCell ref="K11:K12"/>
    <mergeCell ref="G2:L2"/>
    <mergeCell ref="F10:F12"/>
    <mergeCell ref="B8:D8"/>
    <mergeCell ref="B9:D9"/>
    <mergeCell ref="H10:K10"/>
    <mergeCell ref="A7:K7"/>
    <mergeCell ref="I11:J11"/>
    <mergeCell ref="E10:E12"/>
  </mergeCells>
  <printOptions/>
  <pageMargins left="0.7086614173228347" right="0.4724409448818898" top="0.7480314960629921" bottom="0.31496062992125984" header="0.31496062992125984" footer="0.31496062992125984"/>
  <pageSetup fitToHeight="2" fitToWidth="2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123</cp:lastModifiedBy>
  <cp:lastPrinted>2020-07-20T07:55:19Z</cp:lastPrinted>
  <dcterms:created xsi:type="dcterms:W3CDTF">2020-02-06T12:05:56Z</dcterms:created>
  <dcterms:modified xsi:type="dcterms:W3CDTF">2020-07-20T09:08:45Z</dcterms:modified>
  <cp:category/>
  <cp:version/>
  <cp:contentType/>
  <cp:contentStatus/>
</cp:coreProperties>
</file>