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80" windowWidth="20115" windowHeight="9480" activeTab="4"/>
  </bookViews>
  <sheets>
    <sheet name="Додаток 2" sheetId="9" r:id="rId1"/>
    <sheet name="Додаток 3" sheetId="10" r:id="rId2"/>
    <sheet name="додаток 5" sheetId="4" r:id="rId3"/>
    <sheet name="додаток 6" sheetId="8" r:id="rId4"/>
    <sheet name="дадаток 7" sheetId="6" r:id="rId5"/>
  </sheets>
  <definedNames>
    <definedName name="_xlnm.Print_Titles" localSheetId="4">'дадаток 7'!$10:$12</definedName>
    <definedName name="_xlnm.Print_Titles" localSheetId="2">'додаток 5'!$11:$12</definedName>
    <definedName name="_xlnm.Print_Area" localSheetId="4">'дадаток 7'!$A$1:$J$39</definedName>
    <definedName name="_xlnm.Print_Area" localSheetId="2">'додаток 5'!$A$1:$D$60</definedName>
  </definedNames>
  <calcPr calcId="124519"/>
</workbook>
</file>

<file path=xl/calcChain.xml><?xml version="1.0" encoding="utf-8"?>
<calcChain xmlns="http://schemas.openxmlformats.org/spreadsheetml/2006/main">
  <c r="I13" i="6"/>
  <c r="I39" s="1"/>
  <c r="H13"/>
  <c r="H39" s="1"/>
  <c r="C13" i="9"/>
  <c r="C14"/>
  <c r="C15"/>
  <c r="C16"/>
  <c r="C17"/>
  <c r="C18"/>
  <c r="C19"/>
  <c r="C20"/>
  <c r="C21"/>
  <c r="C23"/>
  <c r="C24"/>
  <c r="C25"/>
  <c r="C26"/>
  <c r="C27"/>
  <c r="C28"/>
  <c r="C29"/>
  <c r="I15" i="8"/>
  <c r="I11" s="1"/>
  <c r="G14"/>
  <c r="G15" s="1"/>
  <c r="G11" s="1"/>
  <c r="D50" i="4"/>
  <c r="D46"/>
  <c r="H35" i="6"/>
  <c r="I35"/>
  <c r="J35"/>
  <c r="J39" s="1"/>
  <c r="G38"/>
  <c r="G36"/>
  <c r="J13"/>
  <c r="G34"/>
  <c r="G33"/>
  <c r="G32"/>
  <c r="G31"/>
  <c r="G30"/>
  <c r="G29"/>
  <c r="G28"/>
  <c r="G35"/>
  <c r="G27"/>
  <c r="G24"/>
  <c r="G23"/>
  <c r="G26"/>
  <c r="G22"/>
  <c r="G21"/>
  <c r="G20"/>
  <c r="G19"/>
  <c r="G18"/>
  <c r="G17"/>
  <c r="G16"/>
  <c r="G13" s="1"/>
  <c r="G39" l="1"/>
</calcChain>
</file>

<file path=xl/sharedStrings.xml><?xml version="1.0" encoding="utf-8"?>
<sst xmlns="http://schemas.openxmlformats.org/spreadsheetml/2006/main" count="556" uniqueCount="266">
  <si>
    <t>11507000000</t>
  </si>
  <si>
    <t>(код бюджету)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</si>
  <si>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</si>
  <si>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</si>
  <si>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</si>
  <si>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</si>
  <si>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</si>
  <si>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</si>
  <si>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</si>
  <si>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</si>
  <si>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</si>
  <si>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</si>
  <si>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</si>
  <si>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</si>
  <si>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</si>
  <si>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</si>
  <si>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</si>
  <si>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</si>
  <si>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</si>
  <si>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</si>
  <si>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</si>
  <si>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коштів єдиного казначейського рахунку</t>
  </si>
  <si>
    <t>На початок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</si>
  <si>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</si>
  <si>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</si>
  <si>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</si>
  <si>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</si>
  <si>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</si>
  <si>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</si>
  <si>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</si>
  <si>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</si>
  <si>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</si>
  <si>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</si>
  <si>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</si>
  <si>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</si>
  <si>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</si>
  <si>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</si>
  <si>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</si>
  <si>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</si>
  <si>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</si>
  <si>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</si>
  <si>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</si>
  <si>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</si>
  <si>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</si>
  <si>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</si>
  <si>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</si>
  <si>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</si>
  <si>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1070</t>
  </si>
  <si>
    <t>0116030</t>
  </si>
  <si>
    <t>6030</t>
  </si>
  <si>
    <t>0620</t>
  </si>
  <si>
    <t>Організація благоустрою населених пунктів</t>
  </si>
  <si>
    <t>0443</t>
  </si>
  <si>
    <t>0117324</t>
  </si>
  <si>
    <t>7324</t>
  </si>
  <si>
    <t>Будівництво-1 установ та закладів культури</t>
  </si>
  <si>
    <t>0118340</t>
  </si>
  <si>
    <t>8340</t>
  </si>
  <si>
    <t>0540</t>
  </si>
  <si>
    <t>Природоохоронні заходи за рахунок цільових фондів</t>
  </si>
  <si>
    <t>0119760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</si>
  <si>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</si>
  <si>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</si>
  <si>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</si>
  <si>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</si>
  <si>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</si>
  <si>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</si>
  <si>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</si>
  <si>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</si>
  <si>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</si>
  <si>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</si>
  <si>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</si>
  <si>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</si>
  <si>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</si>
  <si>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</si>
  <si>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</si>
  <si>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</si>
  <si>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</si>
  <si>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</si>
  <si>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</si>
  <si>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</si>
  <si>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</si>
  <si>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</si>
  <si>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</si>
  <si>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</si>
  <si>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0611142</t>
  </si>
  <si>
    <t>1142</t>
  </si>
  <si>
    <t>0990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</si>
  <si>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</si>
  <si>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</si>
  <si>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</si>
  <si>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</si>
  <si>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</si>
  <si>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</si>
  <si>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</si>
  <si>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</si>
  <si>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</si>
  <si>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</si>
  <si>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</si>
  <si>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3710160</t>
  </si>
  <si>
    <t>УСЬОГО</t>
  </si>
  <si>
    <t>Додаток 5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</si>
  <si>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</si>
  <si>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</si>
  <si>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</si>
  <si>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</si>
  <si>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99000000000</t>
  </si>
  <si>
    <t>Державний бюджет</t>
  </si>
  <si>
    <t>11100000000</t>
  </si>
  <si>
    <t>Обласний бюджет Кіровоградської області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</si>
  <si>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</si>
  <si>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</si>
  <si>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</si>
  <si>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</si>
  <si>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</si>
  <si>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</si>
  <si>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</si>
  <si>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</si>
  <si>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</si>
  <si>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11505000000</t>
  </si>
  <si>
    <t>Бюджет Соколівської сільської територіальної громади</t>
  </si>
  <si>
    <t>11308200000</t>
  </si>
  <si>
    <t>Районний бюджет Кропивницького району</t>
  </si>
  <si>
    <t>ІІ. Трансферти із спеціального фонду бюджету</t>
  </si>
  <si>
    <t>Додаток 7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</si>
  <si>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</si>
  <si>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</si>
  <si>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</si>
  <si>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</si>
  <si>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</si>
  <si>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</si>
  <si>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Програма підвищення кваліфікації  посадових осіб місцевого самоврядування та депутатів  Великосеверинівської сільської ради на 2021-2023 роки</t>
  </si>
  <si>
    <t>Рішення Великосеверинівської сільської ради  від 28.12.2020 року №90</t>
  </si>
  <si>
    <t>Рішення Великосеверинівської сільської ради  від 28.12.2020 року №68</t>
  </si>
  <si>
    <t>0110180</t>
  </si>
  <si>
    <t>0133</t>
  </si>
  <si>
    <t>Інша діяльність у сфері державного управління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</si>
  <si>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на 2021-2023 роках</t>
  </si>
  <si>
    <t>Рішення Великосеверинівської сільської ради  від 28.12.2020 року №70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</si>
  <si>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</si>
  <si>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</si>
  <si>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</si>
  <si>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</si>
  <si>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</si>
  <si>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</si>
  <si>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</si>
  <si>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</si>
  <si>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«Турбота» по поліпшенню соціального захисту громадян на 2021-2023 роки</t>
  </si>
  <si>
    <t>Рішення Великосеверинівської сільської ради  від 28.12.2020 року №65</t>
  </si>
  <si>
    <t>Рішення Великосеверинівської сільської ради  від 28.12.2020 року №58</t>
  </si>
  <si>
    <t>Комплексна програма підтримки учасників АТО та ООС,членів їх сімей — мешканців Великосеверинівської сільської ради на 2021 - 2023 роки</t>
  </si>
  <si>
    <t>Рішення Великосеверинівської сільської ради  від 28.12.2020 року №59</t>
  </si>
  <si>
    <t>Рішення Великосеверинівської сільської ради  від 28.12.2020 року №57</t>
  </si>
  <si>
    <t xml:space="preserve">Програма забезпечення надання соціальних та реабілітаційних послуг особам з інвалідністю на території Великосеверинівської об’єднаної територіальної громади 
на 2021 – 2023 роки
</t>
  </si>
  <si>
    <t>Програма із запобігання та протидії домашньому насильству та насильству за ознакою статі на 2021-2023 роки</t>
  </si>
  <si>
    <t>Рішення Великосеверинівської сільської ради  від 28.12.2020 року №66</t>
  </si>
  <si>
    <t>0114060</t>
  </si>
  <si>
    <t>Рішення Великосеверинівської сільської ради  від 28.12.2020 року №67</t>
  </si>
  <si>
    <t>Рішення Великосеверинівської сільської ради  від 28.12.2020 року №55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</si>
  <si>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</si>
  <si>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</si>
  <si>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</si>
  <si>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економічного і соціального розвитку Великосеверинівської сільської ради на 2021-2023 роки
</t>
  </si>
  <si>
    <t xml:space="preserve">Про затвердження програми
фінансової підтримки
 житлово - комунальних підприємств
Великосеверинівської сільської ради 
на 2021 – 2023 роки
</t>
  </si>
  <si>
    <t xml:space="preserve">Програми реформування і розвитку житлово-комунального господарства Великосеверинівської сільської ради
на 2021 – 2023 роки
</t>
  </si>
  <si>
    <t xml:space="preserve">
Програма поводження з твердими побутовими відходами на період 2021-2023 років
</t>
  </si>
  <si>
    <t>Рішення Великосеверинівської сільської ради  від 28.12.2020 року №83</t>
  </si>
  <si>
    <t xml:space="preserve">Програма управління майном комунальної форми власності Великосеверинівської сільської ради на 2021-2023  роки
</t>
  </si>
  <si>
    <t>Рішення Великосеверинівської сільської ради  від 28.12.2020 року №85</t>
  </si>
  <si>
    <t>Рішення Великосеверинівської сільської ради  від 28.12.2020 року №82</t>
  </si>
  <si>
    <t xml:space="preserve">Програма  Поховання невідомих та безрідних громадян на 2021-2023 роки
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</si>
  <si>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</si>
  <si>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</si>
  <si>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</si>
  <si>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</si>
  <si>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на території Великосеверинівської сільської ради  на  2021 – 2023 роки</t>
  </si>
  <si>
    <t>Рішення Великосеверинівської сільської ради  від 28.12.2020 року №81</t>
  </si>
  <si>
    <t>Будівництво установ та закладів культури</t>
  </si>
  <si>
    <t>0117330</t>
  </si>
  <si>
    <t>7330</t>
  </si>
  <si>
    <t xml:space="preserve">Будівництво інших об`єктів комунальної власності
</t>
  </si>
  <si>
    <t>0117413</t>
  </si>
  <si>
    <t>7413</t>
  </si>
  <si>
    <t>0451</t>
  </si>
  <si>
    <t>Інші заходи у сфері автотранспорту</t>
  </si>
  <si>
    <t>Програма Сільський автобус  на території Великосеверинівської сільської територіальної громади на 2021-2023 роки</t>
  </si>
  <si>
    <t xml:space="preserve">Рішення Великосеверинівської сільської ради  від 28.12.2020 року №88 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</si>
  <si>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</si>
  <si>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</si>
  <si>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</si>
  <si>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</si>
  <si>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</si>
  <si>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</si>
  <si>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</si>
  <si>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</si>
  <si>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Програма цивільного захисту Великосеверинівської сільської ради
 на 2021-2023 роки
</t>
  </si>
  <si>
    <t>Рішення Великосеверинівської сільської ради  від 28.12.2020 року №79</t>
  </si>
  <si>
    <t>0118230</t>
  </si>
  <si>
    <t>8230</t>
  </si>
  <si>
    <t>0380</t>
  </si>
  <si>
    <t>Інші заходи громадського порядку та безпеки</t>
  </si>
  <si>
    <t xml:space="preserve">Програма забезпечення громадського порядку та громадської безпеки на території  Великосеверинівської сільської ради на 2020 -2023р. </t>
  </si>
  <si>
    <t>Відділ освіти, молоді та спорту, культури та туризму Великосеверинівської сільської ради</t>
  </si>
  <si>
    <t xml:space="preserve"> </t>
  </si>
  <si>
    <t>Програма «Шкільний автобус» на території Великосеверинівської  сільської ради на 2021-2023 роки</t>
  </si>
  <si>
    <t>Рішення Великосеверинівської сільської ради  від 28.12.2020 року №72</t>
  </si>
  <si>
    <t>Програми розвитку туризму та промоції у Великосеверинівській сільській територіальній громаді на 2021-2023 роки</t>
  </si>
  <si>
    <t>Рішення Великосеверинівської сільської ради  від 28.12.2020 року №76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</si>
  <si>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</si>
  <si>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</si>
  <si>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</si>
  <si>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</si>
  <si>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території Великосеверинівської сільської ради на 2021 рік</t>
  </si>
  <si>
    <t>Рішення Великосеверинівської сільської ради  від 28.12.2020 року №78</t>
  </si>
  <si>
    <t>0617622</t>
  </si>
  <si>
    <t>7622</t>
  </si>
  <si>
    <t>0470</t>
  </si>
  <si>
    <t>Реалізація програм і заходів в галузі туризму та курортів</t>
  </si>
  <si>
    <t>Зміни до міжбюджетних трансфертів  на 2021 рік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</si>
  <si>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</si>
  <si>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</si>
  <si>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</si>
  <si>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</si>
  <si>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Великосеверинівська сільська рада</t>
  </si>
  <si>
    <t>Будівництво-1 інших об`єктів комунальної власності</t>
  </si>
  <si>
    <t>0611041</t>
  </si>
  <si>
    <t>1041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</si>
  <si>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</si>
  <si>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</si>
  <si>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</si>
  <si>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Фінансовий відділ Великосеверинівської сільської ради</t>
  </si>
  <si>
    <t>3719760</t>
  </si>
  <si>
    <t>3719770</t>
  </si>
  <si>
    <t>Додаток 6</t>
  </si>
  <si>
    <t>виробничої, комунікаційної та соціальної інфраструктури за об'єктами у 2021 році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</si>
  <si>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</si>
  <si>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</si>
  <si>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</si>
  <si>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</si>
  <si>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</si>
  <si>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</si>
  <si>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>Реконструкція будинку культури в с.Підгайці</t>
  </si>
  <si>
    <t>2020-2021</t>
  </si>
  <si>
    <t>Реконструкція вуличного освітлення</t>
  </si>
  <si>
    <t xml:space="preserve"> -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</si>
  <si>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</si>
  <si>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Капітальний ремонт вул.Центральна (від будинку №4 по вул.Центральна до вул.Набережна) в с. В.Байраки Кропивницького району Кіровоградської області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</si>
  <si>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</si>
  <si>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Додаток 2</t>
  </si>
  <si>
    <t>Інше внутрішнє фінансування</t>
  </si>
  <si>
    <t>Одержано</t>
  </si>
  <si>
    <t>Повернено</t>
  </si>
  <si>
    <t>На кінець періоду</t>
  </si>
  <si>
    <t>Фінансування за типом боргового зобов’язання</t>
  </si>
  <si>
    <t xml:space="preserve">до рішення Великосеверинівської сільської ради </t>
  </si>
  <si>
    <t>від 17.02.2021 №254</t>
  </si>
  <si>
    <t>(гривень)</t>
  </si>
  <si>
    <t>Зміни до розподілу</t>
  </si>
  <si>
    <t>Бюджет Соколівської сільської територіальної громади (договір співробітництва 1192831,46 грн.)</t>
  </si>
  <si>
    <t>Районний бюджет Кропивницького району                       (ЦПМСД 213360 грн., Управління соціального захисту населення 17300 грн.)</t>
  </si>
  <si>
    <t>Державний бюджет (для 1-го рятувального загону УДСНС України у Кіровоградській області - 100000грн., Програма запобігання африканської чуми свиней - 10000грн.)</t>
  </si>
  <si>
    <t xml:space="preserve">Програма виконання заходів з призову громадян на військову службу та мобілізаційної підготовки на території Великосеверинівської сільської  територіальної громади на 2021-2023 роки
</t>
  </si>
  <si>
    <t xml:space="preserve">Про затвердження програми охорони навколишнього природного середовища в Великосеверинівській сільській раді на 2021 – 2023 роки
</t>
  </si>
  <si>
    <t xml:space="preserve">Рішення Великосеверинівської сільської ради  від 17.02.2021 </t>
  </si>
  <si>
    <t>Зміни до фінансування_x000D_
 бюджету Великосеверинівської сільської територіальної громади на 2021 рік</t>
  </si>
  <si>
    <t>видатків бюджету Великосеверинівської сільської територіальної громади на 2021 рік</t>
  </si>
</sst>
</file>

<file path=xl/styles.xml><?xml version="1.0" encoding="utf-8"?>
<styleSheet xmlns="http://schemas.openxmlformats.org/spreadsheetml/2006/main">
  <numFmts count="3">
    <numFmt numFmtId="164" formatCode="#,##0;\-#,##0;#,&quot;-&quot;"/>
    <numFmt numFmtId="165" formatCode="#,##0.00;\-#,##0.00;#.00,&quot;-&quot;"/>
    <numFmt numFmtId="166" formatCode="#,##0_ ;\-#,##0\ "/>
  </numFmts>
  <fonts count="22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i/>
      <sz val="10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7" fillId="0" borderId="0"/>
    <xf numFmtId="0" fontId="17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/>
    </xf>
    <xf numFmtId="164" fontId="0" fillId="0" borderId="4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 wrapText="1"/>
    </xf>
    <xf numFmtId="0" fontId="0" fillId="0" borderId="6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quotePrefix="1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164" fontId="15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right" vertical="center"/>
    </xf>
    <xf numFmtId="0" fontId="17" fillId="0" borderId="0" xfId="2" applyFill="1"/>
    <xf numFmtId="0" fontId="17" fillId="0" borderId="0" xfId="2" applyFont="1" applyFill="1"/>
    <xf numFmtId="0" fontId="17" fillId="0" borderId="0" xfId="2" applyFill="1" applyAlignment="1">
      <alignment horizontal="center"/>
    </xf>
    <xf numFmtId="0" fontId="17" fillId="0" borderId="7" xfId="2" quotePrefix="1" applyFont="1" applyFill="1" applyBorder="1" applyAlignment="1">
      <alignment horizontal="center"/>
    </xf>
    <xf numFmtId="0" fontId="18" fillId="0" borderId="0" xfId="2" applyFont="1" applyFill="1"/>
    <xf numFmtId="0" fontId="17" fillId="0" borderId="1" xfId="2" applyFill="1" applyBorder="1" applyAlignment="1">
      <alignment horizontal="center" vertical="center" wrapText="1"/>
    </xf>
    <xf numFmtId="0" fontId="19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 wrapText="1"/>
    </xf>
    <xf numFmtId="4" fontId="19" fillId="0" borderId="1" xfId="2" applyNumberFormat="1" applyFont="1" applyFill="1" applyBorder="1" applyAlignment="1">
      <alignment vertical="center"/>
    </xf>
    <xf numFmtId="0" fontId="17" fillId="0" borderId="1" xfId="2" applyFill="1" applyBorder="1" applyAlignment="1">
      <alignment vertical="center"/>
    </xf>
    <xf numFmtId="0" fontId="17" fillId="0" borderId="1" xfId="2" applyFill="1" applyBorder="1" applyAlignment="1">
      <alignment vertical="center" wrapText="1"/>
    </xf>
    <xf numFmtId="4" fontId="17" fillId="0" borderId="1" xfId="2" applyNumberFormat="1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0" xfId="2" applyFont="1" applyFill="1" applyAlignment="1">
      <alignment horizontal="left"/>
    </xf>
    <xf numFmtId="0" fontId="17" fillId="0" borderId="0" xfId="2" applyFont="1" applyFill="1" applyAlignment="1">
      <alignment horizontal="right"/>
    </xf>
    <xf numFmtId="0" fontId="17" fillId="0" borderId="0" xfId="3" applyFill="1"/>
    <xf numFmtId="0" fontId="17" fillId="0" borderId="0" xfId="3"/>
    <xf numFmtId="0" fontId="17" fillId="0" borderId="0" xfId="3" applyFill="1" applyAlignment="1">
      <alignment horizontal="center"/>
    </xf>
    <xf numFmtId="0" fontId="17" fillId="0" borderId="7" xfId="3" quotePrefix="1" applyFont="1" applyFill="1" applyBorder="1" applyAlignment="1">
      <alignment horizontal="center"/>
    </xf>
    <xf numFmtId="0" fontId="18" fillId="0" borderId="0" xfId="3" applyFont="1" applyFill="1"/>
    <xf numFmtId="0" fontId="17" fillId="0" borderId="0" xfId="3" applyFill="1" applyAlignment="1">
      <alignment horizontal="right"/>
    </xf>
    <xf numFmtId="0" fontId="17" fillId="0" borderId="1" xfId="3" applyFill="1" applyBorder="1" applyAlignment="1">
      <alignment horizontal="center" vertical="center" wrapText="1"/>
    </xf>
    <xf numFmtId="0" fontId="19" fillId="0" borderId="1" xfId="3" quotePrefix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4" fontId="19" fillId="0" borderId="1" xfId="3" applyNumberFormat="1" applyFont="1" applyFill="1" applyBorder="1" applyAlignment="1">
      <alignment horizontal="center" vertical="center" wrapText="1"/>
    </xf>
    <xf numFmtId="4" fontId="19" fillId="0" borderId="1" xfId="3" quotePrefix="1" applyNumberFormat="1" applyFont="1" applyFill="1" applyBorder="1" applyAlignment="1">
      <alignment vertical="center" wrapText="1"/>
    </xf>
    <xf numFmtId="4" fontId="19" fillId="0" borderId="1" xfId="3" applyNumberFormat="1" applyFont="1" applyFill="1" applyBorder="1" applyAlignment="1">
      <alignment vertical="center" wrapText="1"/>
    </xf>
    <xf numFmtId="0" fontId="17" fillId="0" borderId="1" xfId="3" quotePrefix="1" applyFill="1" applyBorder="1" applyAlignment="1">
      <alignment horizontal="center" vertical="center" wrapText="1"/>
    </xf>
    <xf numFmtId="4" fontId="17" fillId="0" borderId="1" xfId="3" quotePrefix="1" applyNumberFormat="1" applyFill="1" applyBorder="1" applyAlignment="1">
      <alignment horizontal="center" vertical="center" wrapText="1"/>
    </xf>
    <xf numFmtId="4" fontId="17" fillId="0" borderId="1" xfId="3" quotePrefix="1" applyNumberFormat="1" applyFill="1" applyBorder="1" applyAlignment="1">
      <alignment vertical="center" wrapText="1"/>
    </xf>
    <xf numFmtId="4" fontId="17" fillId="0" borderId="1" xfId="3" applyNumberForma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 vertical="center"/>
    </xf>
    <xf numFmtId="0" fontId="14" fillId="0" borderId="0" xfId="0" applyFont="1"/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7" fillId="0" borderId="10" xfId="2" applyFill="1" applyBorder="1" applyAlignment="1"/>
    <xf numFmtId="0" fontId="17" fillId="0" borderId="5" xfId="2" applyFill="1" applyBorder="1" applyAlignment="1"/>
    <xf numFmtId="0" fontId="19" fillId="0" borderId="0" xfId="2" applyFont="1" applyFill="1" applyAlignment="1">
      <alignment horizontal="center" wrapText="1"/>
    </xf>
    <xf numFmtId="0" fontId="17" fillId="0" borderId="0" xfId="2" applyFill="1" applyAlignment="1">
      <alignment horizontal="center"/>
    </xf>
    <xf numFmtId="0" fontId="17" fillId="0" borderId="1" xfId="2" applyFill="1" applyBorder="1" applyAlignment="1">
      <alignment horizontal="center" vertical="center" wrapText="1"/>
    </xf>
    <xf numFmtId="0" fontId="17" fillId="0" borderId="1" xfId="3" applyFill="1" applyBorder="1" applyAlignment="1">
      <alignment horizontal="center" vertical="center" wrapText="1"/>
    </xf>
    <xf numFmtId="0" fontId="19" fillId="0" borderId="0" xfId="3" applyFont="1" applyFill="1" applyAlignment="1">
      <alignment horizontal="center"/>
    </xf>
    <xf numFmtId="0" fontId="17" fillId="0" borderId="0" xfId="3" applyFill="1" applyAlignment="1">
      <alignment horizontal="center"/>
    </xf>
    <xf numFmtId="0" fontId="18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dodatky-do-sesiyi-2020 (5)" xfId="1"/>
    <cellStyle name="Обычный_Книга1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B15" sqref="B15"/>
    </sheetView>
  </sheetViews>
  <sheetFormatPr defaultRowHeight="12.75"/>
  <cols>
    <col min="1" max="1" width="11.28515625" style="83" customWidth="1"/>
    <col min="2" max="2" width="41" style="83" customWidth="1"/>
    <col min="3" max="3" width="14.7109375" style="83" customWidth="1"/>
    <col min="4" max="6" width="14.140625" style="83" customWidth="1"/>
    <col min="7" max="16384" width="9.140625" style="83"/>
  </cols>
  <sheetData>
    <row r="1" spans="1:6">
      <c r="D1" s="83" t="s">
        <v>248</v>
      </c>
    </row>
    <row r="2" spans="1:6">
      <c r="D2" s="84" t="s">
        <v>254</v>
      </c>
    </row>
    <row r="3" spans="1:6">
      <c r="D3" s="84" t="s">
        <v>255</v>
      </c>
    </row>
    <row r="5" spans="1:6" ht="25.5" customHeight="1">
      <c r="A5" s="136" t="s">
        <v>264</v>
      </c>
      <c r="B5" s="137"/>
      <c r="C5" s="137"/>
      <c r="D5" s="137"/>
      <c r="E5" s="137"/>
      <c r="F5" s="137"/>
    </row>
    <row r="6" spans="1:6" ht="25.5" customHeight="1">
      <c r="A6" s="86" t="s">
        <v>0</v>
      </c>
      <c r="B6" s="85"/>
      <c r="C6" s="85"/>
      <c r="D6" s="85"/>
      <c r="E6" s="85"/>
      <c r="F6" s="85"/>
    </row>
    <row r="7" spans="1:6">
      <c r="A7" s="87" t="s">
        <v>1</v>
      </c>
      <c r="F7" s="97" t="s">
        <v>256</v>
      </c>
    </row>
    <row r="8" spans="1:6">
      <c r="A8" s="138" t="s">
        <v>3</v>
      </c>
      <c r="B8" s="138" t="s">
        <v>18</v>
      </c>
      <c r="C8" s="138" t="s">
        <v>4</v>
      </c>
      <c r="D8" s="138" t="s">
        <v>5</v>
      </c>
      <c r="E8" s="138" t="s">
        <v>6</v>
      </c>
      <c r="F8" s="138"/>
    </row>
    <row r="9" spans="1:6">
      <c r="A9" s="138"/>
      <c r="B9" s="138"/>
      <c r="C9" s="138"/>
      <c r="D9" s="138"/>
      <c r="E9" s="138" t="s">
        <v>7</v>
      </c>
      <c r="F9" s="138" t="s">
        <v>8</v>
      </c>
    </row>
    <row r="10" spans="1:6">
      <c r="A10" s="138"/>
      <c r="B10" s="138"/>
      <c r="C10" s="138"/>
      <c r="D10" s="138"/>
      <c r="E10" s="138"/>
      <c r="F10" s="138"/>
    </row>
    <row r="11" spans="1:6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</row>
    <row r="12" spans="1:6" ht="21" customHeight="1">
      <c r="A12" s="133" t="s">
        <v>19</v>
      </c>
      <c r="B12" s="134"/>
      <c r="C12" s="134"/>
      <c r="D12" s="134"/>
      <c r="E12" s="134"/>
      <c r="F12" s="135"/>
    </row>
    <row r="13" spans="1:6">
      <c r="A13" s="89">
        <v>200000</v>
      </c>
      <c r="B13" s="90" t="s">
        <v>20</v>
      </c>
      <c r="C13" s="91">
        <f t="shared" ref="C13:C21" si="0">D13+E13</f>
        <v>8811731.6699999999</v>
      </c>
      <c r="D13" s="91">
        <v>5572817.5700000003</v>
      </c>
      <c r="E13" s="91">
        <v>3238914.1</v>
      </c>
      <c r="F13" s="91">
        <v>3052154.41</v>
      </c>
    </row>
    <row r="14" spans="1:6">
      <c r="A14" s="89">
        <v>203000</v>
      </c>
      <c r="B14" s="90" t="s">
        <v>249</v>
      </c>
      <c r="C14" s="91">
        <f t="shared" si="0"/>
        <v>0</v>
      </c>
      <c r="D14" s="91">
        <v>0</v>
      </c>
      <c r="E14" s="91">
        <v>0</v>
      </c>
      <c r="F14" s="91">
        <v>0</v>
      </c>
    </row>
    <row r="15" spans="1:6">
      <c r="A15" s="92">
        <v>203410</v>
      </c>
      <c r="B15" s="93" t="s">
        <v>250</v>
      </c>
      <c r="C15" s="94">
        <f t="shared" si="0"/>
        <v>25876.84</v>
      </c>
      <c r="D15" s="94">
        <v>25876.84</v>
      </c>
      <c r="E15" s="94">
        <v>0</v>
      </c>
      <c r="F15" s="94">
        <v>0</v>
      </c>
    </row>
    <row r="16" spans="1:6">
      <c r="A16" s="92">
        <v>203420</v>
      </c>
      <c r="B16" s="93" t="s">
        <v>251</v>
      </c>
      <c r="C16" s="94">
        <f t="shared" si="0"/>
        <v>-25876.84</v>
      </c>
      <c r="D16" s="94">
        <v>-25876.84</v>
      </c>
      <c r="E16" s="94">
        <v>0</v>
      </c>
      <c r="F16" s="94">
        <v>0</v>
      </c>
    </row>
    <row r="17" spans="1:6" ht="25.5">
      <c r="A17" s="89">
        <v>208000</v>
      </c>
      <c r="B17" s="90" t="s">
        <v>23</v>
      </c>
      <c r="C17" s="91">
        <f t="shared" si="0"/>
        <v>8811731.6699999999</v>
      </c>
      <c r="D17" s="91">
        <v>5572817.5700000003</v>
      </c>
      <c r="E17" s="91">
        <v>3238914.1</v>
      </c>
      <c r="F17" s="91">
        <v>3052154.41</v>
      </c>
    </row>
    <row r="18" spans="1:6">
      <c r="A18" s="92">
        <v>208100</v>
      </c>
      <c r="B18" s="93" t="s">
        <v>22</v>
      </c>
      <c r="C18" s="94">
        <f t="shared" si="0"/>
        <v>1644187.39</v>
      </c>
      <c r="D18" s="94">
        <v>1475365.63</v>
      </c>
      <c r="E18" s="94">
        <v>168821.76000000001</v>
      </c>
      <c r="F18" s="94">
        <v>24712.78</v>
      </c>
    </row>
    <row r="19" spans="1:6">
      <c r="A19" s="92">
        <v>208200</v>
      </c>
      <c r="B19" s="93" t="s">
        <v>252</v>
      </c>
      <c r="C19" s="94">
        <f t="shared" si="0"/>
        <v>-7167544.2800000003</v>
      </c>
      <c r="D19" s="94">
        <v>-5695129.9400000004</v>
      </c>
      <c r="E19" s="94">
        <v>-1472414.34</v>
      </c>
      <c r="F19" s="94">
        <v>-1429763.63</v>
      </c>
    </row>
    <row r="20" spans="1:6" ht="38.25">
      <c r="A20" s="92">
        <v>208400</v>
      </c>
      <c r="B20" s="93" t="s">
        <v>24</v>
      </c>
      <c r="C20" s="94">
        <f t="shared" si="0"/>
        <v>0</v>
      </c>
      <c r="D20" s="94">
        <v>-1597678</v>
      </c>
      <c r="E20" s="94">
        <v>1597678</v>
      </c>
      <c r="F20" s="94">
        <v>1597678</v>
      </c>
    </row>
    <row r="21" spans="1:6">
      <c r="A21" s="95" t="s">
        <v>17</v>
      </c>
      <c r="B21" s="90" t="s">
        <v>25</v>
      </c>
      <c r="C21" s="91">
        <f t="shared" si="0"/>
        <v>8811731.6699999999</v>
      </c>
      <c r="D21" s="91">
        <v>5572817.5700000003</v>
      </c>
      <c r="E21" s="91">
        <v>3238914.1</v>
      </c>
      <c r="F21" s="91">
        <v>3052154.41</v>
      </c>
    </row>
    <row r="22" spans="1:6" ht="21" customHeight="1">
      <c r="A22" s="133" t="s">
        <v>253</v>
      </c>
      <c r="B22" s="134"/>
      <c r="C22" s="134"/>
      <c r="D22" s="134"/>
      <c r="E22" s="134"/>
      <c r="F22" s="135"/>
    </row>
    <row r="23" spans="1:6">
      <c r="A23" s="89">
        <v>600000</v>
      </c>
      <c r="B23" s="90" t="s">
        <v>26</v>
      </c>
      <c r="C23" s="91">
        <f t="shared" ref="C23:C29" si="1">D23+E23</f>
        <v>8811731.6699999999</v>
      </c>
      <c r="D23" s="91">
        <v>5572817.5700000003</v>
      </c>
      <c r="E23" s="91">
        <v>3238914.1</v>
      </c>
      <c r="F23" s="91">
        <v>3052154.41</v>
      </c>
    </row>
    <row r="24" spans="1:6">
      <c r="A24" s="89">
        <v>602000</v>
      </c>
      <c r="B24" s="90" t="s">
        <v>27</v>
      </c>
      <c r="C24" s="91">
        <f t="shared" si="1"/>
        <v>8811731.6699999999</v>
      </c>
      <c r="D24" s="91">
        <v>5572817.5700000003</v>
      </c>
      <c r="E24" s="91">
        <v>3238914.1</v>
      </c>
      <c r="F24" s="91">
        <v>3052154.41</v>
      </c>
    </row>
    <row r="25" spans="1:6">
      <c r="A25" s="92">
        <v>602100</v>
      </c>
      <c r="B25" s="93" t="s">
        <v>22</v>
      </c>
      <c r="C25" s="94">
        <f t="shared" si="1"/>
        <v>1644187.39</v>
      </c>
      <c r="D25" s="94">
        <v>1475365.63</v>
      </c>
      <c r="E25" s="94">
        <v>168821.76000000001</v>
      </c>
      <c r="F25" s="94">
        <v>24712.78</v>
      </c>
    </row>
    <row r="26" spans="1:6">
      <c r="A26" s="92">
        <v>602200</v>
      </c>
      <c r="B26" s="93" t="s">
        <v>252</v>
      </c>
      <c r="C26" s="94">
        <f t="shared" si="1"/>
        <v>-7167544.2800000003</v>
      </c>
      <c r="D26" s="94">
        <v>-5695129.9400000004</v>
      </c>
      <c r="E26" s="94">
        <v>-1472414.34</v>
      </c>
      <c r="F26" s="94">
        <v>-1429763.63</v>
      </c>
    </row>
    <row r="27" spans="1:6" ht="38.25">
      <c r="A27" s="92">
        <v>602400</v>
      </c>
      <c r="B27" s="93" t="s">
        <v>24</v>
      </c>
      <c r="C27" s="94">
        <f t="shared" si="1"/>
        <v>0</v>
      </c>
      <c r="D27" s="94">
        <v>-1597678</v>
      </c>
      <c r="E27" s="94">
        <v>1597678</v>
      </c>
      <c r="F27" s="94">
        <v>1597678</v>
      </c>
    </row>
    <row r="28" spans="1:6" ht="25.5">
      <c r="A28" s="89">
        <v>603000</v>
      </c>
      <c r="B28" s="90" t="s">
        <v>21</v>
      </c>
      <c r="C28" s="91">
        <f t="shared" si="1"/>
        <v>0</v>
      </c>
      <c r="D28" s="91">
        <v>0</v>
      </c>
      <c r="E28" s="91">
        <v>0</v>
      </c>
      <c r="F28" s="91">
        <v>0</v>
      </c>
    </row>
    <row r="29" spans="1:6">
      <c r="A29" s="95" t="s">
        <v>17</v>
      </c>
      <c r="B29" s="90" t="s">
        <v>25</v>
      </c>
      <c r="C29" s="91">
        <f t="shared" si="1"/>
        <v>8811731.6699999999</v>
      </c>
      <c r="D29" s="91">
        <v>5572817.5700000003</v>
      </c>
      <c r="E29" s="91">
        <v>3238914.1</v>
      </c>
      <c r="F29" s="91">
        <v>3052154.41</v>
      </c>
    </row>
    <row r="32" spans="1:6">
      <c r="B32" s="96"/>
      <c r="E32" s="96"/>
    </row>
  </sheetData>
  <mergeCells count="10"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honeticPr fontId="18" type="noConversion"/>
  <pageMargins left="0.83" right="0.26" top="0.39370078740157499" bottom="0.39370078740157499" header="0" footer="0"/>
  <pageSetup paperSize="9" scale="86" fitToHeight="50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topLeftCell="A4" workbookViewId="0">
      <selection activeCell="A19" sqref="A19:IV19"/>
    </sheetView>
  </sheetViews>
  <sheetFormatPr defaultRowHeight="12.75"/>
  <cols>
    <col min="1" max="1" width="11.85546875" customWidth="1"/>
    <col min="2" max="2" width="11.7109375" customWidth="1"/>
    <col min="3" max="3" width="11" customWidth="1"/>
    <col min="4" max="4" width="44.28515625" customWidth="1"/>
    <col min="5" max="5" width="13.140625" customWidth="1"/>
    <col min="6" max="6" width="13.28515625" customWidth="1"/>
    <col min="7" max="7" width="12" customWidth="1"/>
    <col min="8" max="8" width="13.7109375" customWidth="1"/>
    <col min="9" max="9" width="11.85546875" customWidth="1"/>
    <col min="10" max="10" width="12.7109375" customWidth="1"/>
    <col min="11" max="11" width="13.7109375" customWidth="1"/>
    <col min="12" max="12" width="12.7109375" customWidth="1"/>
    <col min="13" max="13" width="10.85546875" customWidth="1"/>
    <col min="14" max="14" width="13.28515625" customWidth="1"/>
    <col min="15" max="15" width="13.140625" customWidth="1"/>
    <col min="16" max="16" width="13.7109375" customWidth="1"/>
  </cols>
  <sheetData>
    <row r="1" spans="1:16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 t="s">
        <v>28</v>
      </c>
      <c r="N1" s="98"/>
      <c r="O1" s="98"/>
      <c r="P1" s="98"/>
    </row>
    <row r="2" spans="1:16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84" t="s">
        <v>254</v>
      </c>
      <c r="N2" s="98"/>
      <c r="O2" s="98"/>
      <c r="P2" s="98"/>
    </row>
    <row r="3" spans="1:16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84" t="s">
        <v>255</v>
      </c>
      <c r="N3" s="98"/>
      <c r="O3" s="98"/>
      <c r="P3" s="98"/>
    </row>
    <row r="4" spans="1:16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>
      <c r="A5" s="140" t="s">
        <v>257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>
      <c r="A6" s="140" t="s">
        <v>265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>
      <c r="A7" s="101" t="s">
        <v>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102" t="s">
        <v>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03" t="s">
        <v>256</v>
      </c>
    </row>
    <row r="9" spans="1:16">
      <c r="A9" s="142" t="s">
        <v>30</v>
      </c>
      <c r="B9" s="142" t="s">
        <v>31</v>
      </c>
      <c r="C9" s="142" t="s">
        <v>32</v>
      </c>
      <c r="D9" s="139" t="s">
        <v>33</v>
      </c>
      <c r="E9" s="139" t="s">
        <v>5</v>
      </c>
      <c r="F9" s="139"/>
      <c r="G9" s="139"/>
      <c r="H9" s="139"/>
      <c r="I9" s="139"/>
      <c r="J9" s="139" t="s">
        <v>6</v>
      </c>
      <c r="K9" s="139"/>
      <c r="L9" s="139"/>
      <c r="M9" s="139"/>
      <c r="N9" s="139"/>
      <c r="O9" s="139"/>
      <c r="P9" s="139" t="s">
        <v>222</v>
      </c>
    </row>
    <row r="10" spans="1:16">
      <c r="A10" s="139"/>
      <c r="B10" s="139"/>
      <c r="C10" s="139"/>
      <c r="D10" s="139"/>
      <c r="E10" s="139" t="s">
        <v>7</v>
      </c>
      <c r="F10" s="139" t="s">
        <v>34</v>
      </c>
      <c r="G10" s="139" t="s">
        <v>35</v>
      </c>
      <c r="H10" s="139"/>
      <c r="I10" s="139" t="s">
        <v>36</v>
      </c>
      <c r="J10" s="139" t="s">
        <v>7</v>
      </c>
      <c r="K10" s="139" t="s">
        <v>8</v>
      </c>
      <c r="L10" s="139" t="s">
        <v>34</v>
      </c>
      <c r="M10" s="139" t="s">
        <v>35</v>
      </c>
      <c r="N10" s="139"/>
      <c r="O10" s="139" t="s">
        <v>36</v>
      </c>
      <c r="P10" s="139"/>
    </row>
    <row r="11" spans="1:16">
      <c r="A11" s="139"/>
      <c r="B11" s="139"/>
      <c r="C11" s="139"/>
      <c r="D11" s="139"/>
      <c r="E11" s="139"/>
      <c r="F11" s="139"/>
      <c r="G11" s="139" t="s">
        <v>37</v>
      </c>
      <c r="H11" s="139" t="s">
        <v>38</v>
      </c>
      <c r="I11" s="139"/>
      <c r="J11" s="139"/>
      <c r="K11" s="139"/>
      <c r="L11" s="139"/>
      <c r="M11" s="139" t="s">
        <v>37</v>
      </c>
      <c r="N11" s="139" t="s">
        <v>38</v>
      </c>
      <c r="O11" s="139"/>
      <c r="P11" s="139"/>
    </row>
    <row r="12" spans="1:16" ht="49.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>
      <c r="A13" s="104">
        <v>1</v>
      </c>
      <c r="B13" s="104">
        <v>2</v>
      </c>
      <c r="C13" s="104">
        <v>3</v>
      </c>
      <c r="D13" s="104">
        <v>4</v>
      </c>
      <c r="E13" s="104">
        <v>5</v>
      </c>
      <c r="F13" s="104">
        <v>6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4">
        <v>16</v>
      </c>
    </row>
    <row r="14" spans="1:16" ht="19.5" customHeight="1">
      <c r="A14" s="105" t="s">
        <v>39</v>
      </c>
      <c r="B14" s="106"/>
      <c r="C14" s="107"/>
      <c r="D14" s="108" t="s">
        <v>223</v>
      </c>
      <c r="E14" s="109">
        <v>1786140</v>
      </c>
      <c r="F14" s="109">
        <v>1681140</v>
      </c>
      <c r="G14" s="109">
        <v>239819</v>
      </c>
      <c r="H14" s="109">
        <v>463590.6</v>
      </c>
      <c r="I14" s="109">
        <v>105000</v>
      </c>
      <c r="J14" s="109">
        <v>2177914.1</v>
      </c>
      <c r="K14" s="109">
        <v>1991154.41</v>
      </c>
      <c r="L14" s="109">
        <v>186759.69</v>
      </c>
      <c r="M14" s="109">
        <v>0</v>
      </c>
      <c r="N14" s="109">
        <v>0</v>
      </c>
      <c r="O14" s="109">
        <v>1991154.41</v>
      </c>
      <c r="P14" s="109">
        <v>3964054.1</v>
      </c>
    </row>
    <row r="15" spans="1:16" ht="19.5" customHeight="1">
      <c r="A15" s="105" t="s">
        <v>42</v>
      </c>
      <c r="B15" s="106"/>
      <c r="C15" s="107"/>
      <c r="D15" s="108" t="s">
        <v>223</v>
      </c>
      <c r="E15" s="109">
        <v>1786140</v>
      </c>
      <c r="F15" s="109">
        <v>1681140</v>
      </c>
      <c r="G15" s="109">
        <v>239819</v>
      </c>
      <c r="H15" s="109">
        <v>463590.6</v>
      </c>
      <c r="I15" s="109">
        <v>105000</v>
      </c>
      <c r="J15" s="109">
        <v>2177914.1</v>
      </c>
      <c r="K15" s="109">
        <v>1991154.41</v>
      </c>
      <c r="L15" s="109">
        <v>186759.69</v>
      </c>
      <c r="M15" s="109">
        <v>0</v>
      </c>
      <c r="N15" s="109">
        <v>0</v>
      </c>
      <c r="O15" s="109">
        <v>1991154.41</v>
      </c>
      <c r="P15" s="109">
        <v>3964054.1</v>
      </c>
    </row>
    <row r="16" spans="1:16" ht="66.75" customHeight="1">
      <c r="A16" s="110" t="s">
        <v>43</v>
      </c>
      <c r="B16" s="110" t="s">
        <v>44</v>
      </c>
      <c r="C16" s="111" t="s">
        <v>45</v>
      </c>
      <c r="D16" s="112" t="s">
        <v>46</v>
      </c>
      <c r="E16" s="113">
        <v>1629053.28</v>
      </c>
      <c r="F16" s="113">
        <v>1629053.28</v>
      </c>
      <c r="G16" s="113">
        <v>239819</v>
      </c>
      <c r="H16" s="113">
        <v>110997.6</v>
      </c>
      <c r="I16" s="113">
        <v>0</v>
      </c>
      <c r="J16" s="113">
        <v>49000</v>
      </c>
      <c r="K16" s="113">
        <v>49000</v>
      </c>
      <c r="L16" s="113">
        <v>0</v>
      </c>
      <c r="M16" s="113">
        <v>0</v>
      </c>
      <c r="N16" s="113">
        <v>0</v>
      </c>
      <c r="O16" s="113">
        <v>49000</v>
      </c>
      <c r="P16" s="113">
        <v>1678053.28</v>
      </c>
    </row>
    <row r="17" spans="1:16" ht="43.5" customHeight="1">
      <c r="A17" s="110" t="s">
        <v>127</v>
      </c>
      <c r="B17" s="110" t="s">
        <v>128</v>
      </c>
      <c r="C17" s="111" t="s">
        <v>129</v>
      </c>
      <c r="D17" s="112" t="s">
        <v>130</v>
      </c>
      <c r="E17" s="113">
        <v>6000</v>
      </c>
      <c r="F17" s="113">
        <v>6000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6000</v>
      </c>
    </row>
    <row r="18" spans="1:16" ht="28.5" customHeight="1">
      <c r="A18" s="110" t="s">
        <v>134</v>
      </c>
      <c r="B18" s="110" t="s">
        <v>62</v>
      </c>
      <c r="C18" s="111" t="s">
        <v>135</v>
      </c>
      <c r="D18" s="112" t="s">
        <v>136</v>
      </c>
      <c r="E18" s="113">
        <v>40000</v>
      </c>
      <c r="F18" s="113">
        <v>40000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40000</v>
      </c>
    </row>
    <row r="19" spans="1:16" ht="30.75" customHeight="1">
      <c r="A19" s="110" t="s">
        <v>139</v>
      </c>
      <c r="B19" s="110" t="s">
        <v>140</v>
      </c>
      <c r="C19" s="111" t="s">
        <v>141</v>
      </c>
      <c r="D19" s="112" t="s">
        <v>142</v>
      </c>
      <c r="E19" s="113">
        <v>266500</v>
      </c>
      <c r="F19" s="113">
        <v>266500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266500</v>
      </c>
    </row>
    <row r="20" spans="1:16" ht="30" customHeight="1">
      <c r="A20" s="110" t="s">
        <v>143</v>
      </c>
      <c r="B20" s="110" t="s">
        <v>144</v>
      </c>
      <c r="C20" s="111" t="s">
        <v>145</v>
      </c>
      <c r="D20" s="112" t="s">
        <v>146</v>
      </c>
      <c r="E20" s="113">
        <v>309000</v>
      </c>
      <c r="F20" s="113">
        <v>309000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309000</v>
      </c>
    </row>
    <row r="21" spans="1:16" ht="43.5" customHeight="1">
      <c r="A21" s="110" t="s">
        <v>156</v>
      </c>
      <c r="B21" s="110" t="s">
        <v>94</v>
      </c>
      <c r="C21" s="111" t="s">
        <v>95</v>
      </c>
      <c r="D21" s="112" t="s">
        <v>96</v>
      </c>
      <c r="E21" s="113">
        <v>34000</v>
      </c>
      <c r="F21" s="113">
        <v>34000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34000</v>
      </c>
    </row>
    <row r="22" spans="1:16" ht="54" customHeight="1">
      <c r="A22" s="110" t="s">
        <v>159</v>
      </c>
      <c r="B22" s="110" t="s">
        <v>160</v>
      </c>
      <c r="C22" s="111" t="s">
        <v>50</v>
      </c>
      <c r="D22" s="112" t="s">
        <v>161</v>
      </c>
      <c r="E22" s="113">
        <v>105000</v>
      </c>
      <c r="F22" s="113">
        <v>0</v>
      </c>
      <c r="G22" s="113">
        <v>0</v>
      </c>
      <c r="H22" s="113">
        <v>0</v>
      </c>
      <c r="I22" s="113">
        <v>105000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105000</v>
      </c>
    </row>
    <row r="23" spans="1:16" ht="20.25" customHeight="1">
      <c r="A23" s="110" t="s">
        <v>48</v>
      </c>
      <c r="B23" s="110" t="s">
        <v>49</v>
      </c>
      <c r="C23" s="111" t="s">
        <v>50</v>
      </c>
      <c r="D23" s="112" t="s">
        <v>51</v>
      </c>
      <c r="E23" s="113">
        <v>638395.92000000004</v>
      </c>
      <c r="F23" s="113">
        <v>638395.92000000004</v>
      </c>
      <c r="G23" s="113">
        <v>0</v>
      </c>
      <c r="H23" s="113">
        <v>352593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638395.92000000004</v>
      </c>
    </row>
    <row r="24" spans="1:16" ht="19.5" customHeight="1">
      <c r="A24" s="110" t="s">
        <v>171</v>
      </c>
      <c r="B24" s="110" t="s">
        <v>172</v>
      </c>
      <c r="C24" s="111" t="s">
        <v>173</v>
      </c>
      <c r="D24" s="112" t="s">
        <v>174</v>
      </c>
      <c r="E24" s="113">
        <v>70457</v>
      </c>
      <c r="F24" s="113">
        <v>70457</v>
      </c>
      <c r="G24" s="113">
        <v>0</v>
      </c>
      <c r="H24" s="113">
        <v>0</v>
      </c>
      <c r="I24" s="113">
        <v>0</v>
      </c>
      <c r="J24" s="113">
        <v>39542.75</v>
      </c>
      <c r="K24" s="113">
        <v>0</v>
      </c>
      <c r="L24" s="113">
        <v>39542.75</v>
      </c>
      <c r="M24" s="113">
        <v>0</v>
      </c>
      <c r="N24" s="113">
        <v>0</v>
      </c>
      <c r="O24" s="113">
        <v>0</v>
      </c>
      <c r="P24" s="113">
        <v>109999.75</v>
      </c>
    </row>
    <row r="25" spans="1:16" ht="20.25" customHeight="1">
      <c r="A25" s="110" t="s">
        <v>53</v>
      </c>
      <c r="B25" s="110" t="s">
        <v>54</v>
      </c>
      <c r="C25" s="111" t="s">
        <v>52</v>
      </c>
      <c r="D25" s="112" t="s">
        <v>55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489979.11</v>
      </c>
      <c r="K25" s="113">
        <v>489979.11</v>
      </c>
      <c r="L25" s="113">
        <v>0</v>
      </c>
      <c r="M25" s="113">
        <v>0</v>
      </c>
      <c r="N25" s="113">
        <v>0</v>
      </c>
      <c r="O25" s="113">
        <v>489979.11</v>
      </c>
      <c r="P25" s="113">
        <v>489979.11</v>
      </c>
    </row>
    <row r="26" spans="1:16" ht="29.25" customHeight="1">
      <c r="A26" s="110" t="s">
        <v>178</v>
      </c>
      <c r="B26" s="110" t="s">
        <v>179</v>
      </c>
      <c r="C26" s="111" t="s">
        <v>52</v>
      </c>
      <c r="D26" s="112" t="s">
        <v>224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1452175.3</v>
      </c>
      <c r="K26" s="113">
        <v>1452175.3</v>
      </c>
      <c r="L26" s="113">
        <v>0</v>
      </c>
      <c r="M26" s="113">
        <v>0</v>
      </c>
      <c r="N26" s="113">
        <v>0</v>
      </c>
      <c r="O26" s="113">
        <v>1452175.3</v>
      </c>
      <c r="P26" s="113">
        <v>1452175.3</v>
      </c>
    </row>
    <row r="27" spans="1:16" ht="20.25" customHeight="1">
      <c r="A27" s="110" t="s">
        <v>181</v>
      </c>
      <c r="B27" s="110" t="s">
        <v>182</v>
      </c>
      <c r="C27" s="111" t="s">
        <v>183</v>
      </c>
      <c r="D27" s="112" t="s">
        <v>184</v>
      </c>
      <c r="E27" s="113">
        <v>40000</v>
      </c>
      <c r="F27" s="113">
        <v>40000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40000</v>
      </c>
    </row>
    <row r="28" spans="1:16" ht="42" customHeight="1">
      <c r="A28" s="110" t="s">
        <v>187</v>
      </c>
      <c r="B28" s="110" t="s">
        <v>188</v>
      </c>
      <c r="C28" s="111" t="s">
        <v>189</v>
      </c>
      <c r="D28" s="112" t="s">
        <v>190</v>
      </c>
      <c r="E28" s="113">
        <v>336712.8</v>
      </c>
      <c r="F28" s="113">
        <v>336712.8</v>
      </c>
      <c r="G28" s="113">
        <v>0</v>
      </c>
      <c r="H28" s="113">
        <v>0</v>
      </c>
      <c r="I28" s="113">
        <v>0</v>
      </c>
      <c r="J28" s="113">
        <v>13119.69</v>
      </c>
      <c r="K28" s="113">
        <v>0</v>
      </c>
      <c r="L28" s="113">
        <v>13119.69</v>
      </c>
      <c r="M28" s="113">
        <v>0</v>
      </c>
      <c r="N28" s="113">
        <v>0</v>
      </c>
      <c r="O28" s="113">
        <v>0</v>
      </c>
      <c r="P28" s="113">
        <v>349832.49</v>
      </c>
    </row>
    <row r="29" spans="1:16" ht="41.25" customHeight="1">
      <c r="A29" s="110" t="s">
        <v>191</v>
      </c>
      <c r="B29" s="110" t="s">
        <v>192</v>
      </c>
      <c r="C29" s="111" t="s">
        <v>193</v>
      </c>
      <c r="D29" s="112" t="s">
        <v>194</v>
      </c>
      <c r="E29" s="113">
        <v>181887</v>
      </c>
      <c r="F29" s="113">
        <v>181887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181887</v>
      </c>
    </row>
    <row r="30" spans="1:16" ht="20.25" customHeight="1">
      <c r="A30" s="110" t="s">
        <v>197</v>
      </c>
      <c r="B30" s="110" t="s">
        <v>198</v>
      </c>
      <c r="C30" s="111" t="s">
        <v>199</v>
      </c>
      <c r="D30" s="112" t="s">
        <v>200</v>
      </c>
      <c r="E30" s="113">
        <v>5000</v>
      </c>
      <c r="F30" s="113">
        <v>5000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5000</v>
      </c>
    </row>
    <row r="31" spans="1:16" ht="30" customHeight="1">
      <c r="A31" s="110" t="s">
        <v>56</v>
      </c>
      <c r="B31" s="110" t="s">
        <v>57</v>
      </c>
      <c r="C31" s="111" t="s">
        <v>58</v>
      </c>
      <c r="D31" s="112" t="s">
        <v>59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134097.25</v>
      </c>
      <c r="K31" s="113">
        <v>0</v>
      </c>
      <c r="L31" s="113">
        <v>134097.25</v>
      </c>
      <c r="M31" s="113">
        <v>0</v>
      </c>
      <c r="N31" s="113">
        <v>0</v>
      </c>
      <c r="O31" s="113">
        <v>0</v>
      </c>
      <c r="P31" s="113">
        <v>134097.25</v>
      </c>
    </row>
    <row r="32" spans="1:16" ht="44.25" customHeight="1">
      <c r="A32" s="110" t="s">
        <v>60</v>
      </c>
      <c r="B32" s="110" t="s">
        <v>61</v>
      </c>
      <c r="C32" s="111" t="s">
        <v>62</v>
      </c>
      <c r="D32" s="112" t="s">
        <v>63</v>
      </c>
      <c r="E32" s="113">
        <v>-1289740</v>
      </c>
      <c r="F32" s="113">
        <v>-1289740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-1289740</v>
      </c>
    </row>
    <row r="33" spans="1:16" ht="21.75" customHeight="1">
      <c r="A33" s="110" t="s">
        <v>64</v>
      </c>
      <c r="B33" s="110" t="s">
        <v>65</v>
      </c>
      <c r="C33" s="111" t="s">
        <v>62</v>
      </c>
      <c r="D33" s="112" t="s">
        <v>66</v>
      </c>
      <c r="E33" s="113">
        <v>-586126</v>
      </c>
      <c r="F33" s="113">
        <v>-586126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-586126</v>
      </c>
    </row>
    <row r="34" spans="1:16" ht="42.75" customHeight="1">
      <c r="A34" s="105" t="s">
        <v>67</v>
      </c>
      <c r="B34" s="106"/>
      <c r="C34" s="107"/>
      <c r="D34" s="108" t="s">
        <v>202</v>
      </c>
      <c r="E34" s="109">
        <v>1834951.57</v>
      </c>
      <c r="F34" s="109">
        <v>1834951.57</v>
      </c>
      <c r="G34" s="109">
        <v>551709.44999999995</v>
      </c>
      <c r="H34" s="109">
        <v>54200</v>
      </c>
      <c r="I34" s="109">
        <v>0</v>
      </c>
      <c r="J34" s="109">
        <v>1061000</v>
      </c>
      <c r="K34" s="109">
        <v>1061000</v>
      </c>
      <c r="L34" s="109">
        <v>0</v>
      </c>
      <c r="M34" s="109">
        <v>0</v>
      </c>
      <c r="N34" s="109">
        <v>0</v>
      </c>
      <c r="O34" s="109">
        <v>1061000</v>
      </c>
      <c r="P34" s="109">
        <v>2895951.57</v>
      </c>
    </row>
    <row r="35" spans="1:16" ht="42.75" customHeight="1">
      <c r="A35" s="105" t="s">
        <v>68</v>
      </c>
      <c r="B35" s="106"/>
      <c r="C35" s="107"/>
      <c r="D35" s="108" t="s">
        <v>202</v>
      </c>
      <c r="E35" s="109">
        <v>1834951.57</v>
      </c>
      <c r="F35" s="109">
        <v>1834951.57</v>
      </c>
      <c r="G35" s="109">
        <v>551709.44999999995</v>
      </c>
      <c r="H35" s="109">
        <v>54200</v>
      </c>
      <c r="I35" s="109">
        <v>0</v>
      </c>
      <c r="J35" s="109">
        <v>1061000</v>
      </c>
      <c r="K35" s="109">
        <v>1061000</v>
      </c>
      <c r="L35" s="109">
        <v>0</v>
      </c>
      <c r="M35" s="109">
        <v>0</v>
      </c>
      <c r="N35" s="109">
        <v>0</v>
      </c>
      <c r="O35" s="109">
        <v>1061000</v>
      </c>
      <c r="P35" s="109">
        <v>2895951.57</v>
      </c>
    </row>
    <row r="36" spans="1:16" ht="42.75" customHeight="1">
      <c r="A36" s="110" t="s">
        <v>69</v>
      </c>
      <c r="B36" s="110" t="s">
        <v>70</v>
      </c>
      <c r="C36" s="111" t="s">
        <v>45</v>
      </c>
      <c r="D36" s="112" t="s">
        <v>71</v>
      </c>
      <c r="E36" s="113">
        <v>40000</v>
      </c>
      <c r="F36" s="113">
        <v>40000</v>
      </c>
      <c r="G36" s="113">
        <v>0</v>
      </c>
      <c r="H36" s="113">
        <v>0</v>
      </c>
      <c r="I36" s="113">
        <v>0</v>
      </c>
      <c r="J36" s="113">
        <v>33000</v>
      </c>
      <c r="K36" s="113">
        <v>33000</v>
      </c>
      <c r="L36" s="113">
        <v>0</v>
      </c>
      <c r="M36" s="113">
        <v>0</v>
      </c>
      <c r="N36" s="113">
        <v>0</v>
      </c>
      <c r="O36" s="113">
        <v>33000</v>
      </c>
      <c r="P36" s="113">
        <v>73000</v>
      </c>
    </row>
    <row r="37" spans="1:16" ht="21.75" customHeight="1">
      <c r="A37" s="110" t="s">
        <v>72</v>
      </c>
      <c r="B37" s="110" t="s">
        <v>73</v>
      </c>
      <c r="C37" s="111" t="s">
        <v>74</v>
      </c>
      <c r="D37" s="112" t="s">
        <v>75</v>
      </c>
      <c r="E37" s="113">
        <v>107000</v>
      </c>
      <c r="F37" s="113">
        <v>107000</v>
      </c>
      <c r="G37" s="113">
        <v>0</v>
      </c>
      <c r="H37" s="113">
        <v>0</v>
      </c>
      <c r="I37" s="113">
        <v>0</v>
      </c>
      <c r="J37" s="113">
        <v>28000</v>
      </c>
      <c r="K37" s="113">
        <v>28000</v>
      </c>
      <c r="L37" s="113">
        <v>0</v>
      </c>
      <c r="M37" s="113">
        <v>0</v>
      </c>
      <c r="N37" s="113">
        <v>0</v>
      </c>
      <c r="O37" s="113">
        <v>28000</v>
      </c>
      <c r="P37" s="113">
        <v>135000</v>
      </c>
    </row>
    <row r="38" spans="1:16" ht="32.25" customHeight="1">
      <c r="A38" s="110" t="s">
        <v>76</v>
      </c>
      <c r="B38" s="110" t="s">
        <v>77</v>
      </c>
      <c r="C38" s="111" t="s">
        <v>78</v>
      </c>
      <c r="D38" s="112" t="s">
        <v>79</v>
      </c>
      <c r="E38" s="113">
        <v>908785.63</v>
      </c>
      <c r="F38" s="113">
        <v>908785.63</v>
      </c>
      <c r="G38" s="113">
        <v>421677</v>
      </c>
      <c r="H38" s="113">
        <v>54200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908785.63</v>
      </c>
    </row>
    <row r="39" spans="1:16" ht="32.25" customHeight="1">
      <c r="A39" s="110" t="s">
        <v>80</v>
      </c>
      <c r="B39" s="110" t="s">
        <v>81</v>
      </c>
      <c r="C39" s="111" t="s">
        <v>78</v>
      </c>
      <c r="D39" s="112" t="s">
        <v>79</v>
      </c>
      <c r="E39" s="113">
        <v>-207400</v>
      </c>
      <c r="F39" s="113">
        <v>-207400</v>
      </c>
      <c r="G39" s="113">
        <v>-207400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-207400</v>
      </c>
    </row>
    <row r="40" spans="1:16" ht="31.5" customHeight="1">
      <c r="A40" s="110" t="s">
        <v>225</v>
      </c>
      <c r="B40" s="110" t="s">
        <v>226</v>
      </c>
      <c r="C40" s="111" t="s">
        <v>78</v>
      </c>
      <c r="D40" s="112" t="s">
        <v>79</v>
      </c>
      <c r="E40" s="113">
        <v>429410.24</v>
      </c>
      <c r="F40" s="113">
        <v>429410.24</v>
      </c>
      <c r="G40" s="113">
        <v>234000</v>
      </c>
      <c r="H40" s="113">
        <v>0</v>
      </c>
      <c r="I40" s="113">
        <v>0</v>
      </c>
      <c r="J40" s="113">
        <v>950000</v>
      </c>
      <c r="K40" s="113">
        <v>950000</v>
      </c>
      <c r="L40" s="113">
        <v>0</v>
      </c>
      <c r="M40" s="113">
        <v>0</v>
      </c>
      <c r="N40" s="113">
        <v>0</v>
      </c>
      <c r="O40" s="113">
        <v>950000</v>
      </c>
      <c r="P40" s="113">
        <v>1379410.24</v>
      </c>
    </row>
    <row r="41" spans="1:16" ht="44.25" customHeight="1">
      <c r="A41" s="110" t="s">
        <v>82</v>
      </c>
      <c r="B41" s="110" t="s">
        <v>47</v>
      </c>
      <c r="C41" s="111" t="s">
        <v>83</v>
      </c>
      <c r="D41" s="112" t="s">
        <v>84</v>
      </c>
      <c r="E41" s="113">
        <v>20000</v>
      </c>
      <c r="F41" s="113">
        <v>20000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20000</v>
      </c>
    </row>
    <row r="42" spans="1:16" ht="23.25" customHeight="1">
      <c r="A42" s="110" t="s">
        <v>85</v>
      </c>
      <c r="B42" s="110" t="s">
        <v>86</v>
      </c>
      <c r="C42" s="111" t="s">
        <v>87</v>
      </c>
      <c r="D42" s="112" t="s">
        <v>88</v>
      </c>
      <c r="E42" s="113">
        <v>199550</v>
      </c>
      <c r="F42" s="113">
        <v>199550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199550</v>
      </c>
    </row>
    <row r="43" spans="1:16" ht="58.5" customHeight="1">
      <c r="A43" s="110" t="s">
        <v>227</v>
      </c>
      <c r="B43" s="110" t="s">
        <v>228</v>
      </c>
      <c r="C43" s="111" t="s">
        <v>87</v>
      </c>
      <c r="D43" s="112" t="s">
        <v>229</v>
      </c>
      <c r="E43" s="113">
        <v>59405.7</v>
      </c>
      <c r="F43" s="113">
        <v>59405.7</v>
      </c>
      <c r="G43" s="113">
        <v>46336.45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59405.7</v>
      </c>
    </row>
    <row r="44" spans="1:16" ht="21" customHeight="1">
      <c r="A44" s="110" t="s">
        <v>89</v>
      </c>
      <c r="B44" s="110" t="s">
        <v>90</v>
      </c>
      <c r="C44" s="111" t="s">
        <v>91</v>
      </c>
      <c r="D44" s="112" t="s">
        <v>92</v>
      </c>
      <c r="E44" s="113">
        <v>10000</v>
      </c>
      <c r="F44" s="113">
        <v>10000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10000</v>
      </c>
    </row>
    <row r="45" spans="1:16" ht="39.75" customHeight="1">
      <c r="A45" s="110" t="s">
        <v>93</v>
      </c>
      <c r="B45" s="110" t="s">
        <v>94</v>
      </c>
      <c r="C45" s="111" t="s">
        <v>95</v>
      </c>
      <c r="D45" s="112" t="s">
        <v>96</v>
      </c>
      <c r="E45" s="113">
        <v>88200</v>
      </c>
      <c r="F45" s="113">
        <v>88200</v>
      </c>
      <c r="G45" s="113">
        <v>57096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88200</v>
      </c>
    </row>
    <row r="46" spans="1:16" ht="33" customHeight="1">
      <c r="A46" s="110" t="s">
        <v>208</v>
      </c>
      <c r="B46" s="110" t="s">
        <v>209</v>
      </c>
      <c r="C46" s="111" t="s">
        <v>210</v>
      </c>
      <c r="D46" s="112" t="s">
        <v>211</v>
      </c>
      <c r="E46" s="113">
        <v>180000</v>
      </c>
      <c r="F46" s="113">
        <v>180000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180000</v>
      </c>
    </row>
    <row r="47" spans="1:16" ht="30.75" customHeight="1">
      <c r="A47" s="110" t="s">
        <v>214</v>
      </c>
      <c r="B47" s="110" t="s">
        <v>215</v>
      </c>
      <c r="C47" s="111" t="s">
        <v>216</v>
      </c>
      <c r="D47" s="112" t="s">
        <v>217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50000</v>
      </c>
      <c r="K47" s="113">
        <v>50000</v>
      </c>
      <c r="L47" s="113">
        <v>0</v>
      </c>
      <c r="M47" s="113">
        <v>0</v>
      </c>
      <c r="N47" s="113">
        <v>0</v>
      </c>
      <c r="O47" s="113">
        <v>50000</v>
      </c>
      <c r="P47" s="113">
        <v>50000</v>
      </c>
    </row>
    <row r="48" spans="1:16" ht="30.75" customHeight="1">
      <c r="A48" s="105" t="s">
        <v>97</v>
      </c>
      <c r="B48" s="106"/>
      <c r="C48" s="107"/>
      <c r="D48" s="108" t="s">
        <v>230</v>
      </c>
      <c r="E48" s="109">
        <v>1951726</v>
      </c>
      <c r="F48" s="109">
        <v>1951726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1951726</v>
      </c>
    </row>
    <row r="49" spans="1:16" ht="30.75" customHeight="1">
      <c r="A49" s="105" t="s">
        <v>98</v>
      </c>
      <c r="B49" s="106"/>
      <c r="C49" s="107"/>
      <c r="D49" s="108" t="s">
        <v>230</v>
      </c>
      <c r="E49" s="109">
        <v>1951726</v>
      </c>
      <c r="F49" s="109">
        <v>1951726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1951726</v>
      </c>
    </row>
    <row r="50" spans="1:16" ht="41.25" customHeight="1">
      <c r="A50" s="110" t="s">
        <v>99</v>
      </c>
      <c r="B50" s="110" t="s">
        <v>70</v>
      </c>
      <c r="C50" s="111" t="s">
        <v>45</v>
      </c>
      <c r="D50" s="112" t="s">
        <v>71</v>
      </c>
      <c r="E50" s="113">
        <v>19000</v>
      </c>
      <c r="F50" s="113">
        <v>19000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19000</v>
      </c>
    </row>
    <row r="51" spans="1:16" ht="41.25" customHeight="1">
      <c r="A51" s="110" t="s">
        <v>231</v>
      </c>
      <c r="B51" s="110" t="s">
        <v>61</v>
      </c>
      <c r="C51" s="111" t="s">
        <v>62</v>
      </c>
      <c r="D51" s="112" t="s">
        <v>63</v>
      </c>
      <c r="E51" s="113">
        <v>1192831.46</v>
      </c>
      <c r="F51" s="113">
        <v>1192831.46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1192831.46</v>
      </c>
    </row>
    <row r="52" spans="1:16" ht="21.75" customHeight="1">
      <c r="A52" s="110" t="s">
        <v>232</v>
      </c>
      <c r="B52" s="110" t="s">
        <v>65</v>
      </c>
      <c r="C52" s="111" t="s">
        <v>62</v>
      </c>
      <c r="D52" s="112" t="s">
        <v>66</v>
      </c>
      <c r="E52" s="113">
        <v>629894.54</v>
      </c>
      <c r="F52" s="113">
        <v>629894.54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629894.54</v>
      </c>
    </row>
    <row r="53" spans="1:16" ht="49.5" customHeight="1">
      <c r="A53" s="110" t="s">
        <v>219</v>
      </c>
      <c r="B53" s="110" t="s">
        <v>220</v>
      </c>
      <c r="C53" s="111" t="s">
        <v>62</v>
      </c>
      <c r="D53" s="112" t="s">
        <v>221</v>
      </c>
      <c r="E53" s="113">
        <v>110000</v>
      </c>
      <c r="F53" s="113">
        <v>110000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110000</v>
      </c>
    </row>
    <row r="54" spans="1:16">
      <c r="A54" s="106" t="s">
        <v>17</v>
      </c>
      <c r="B54" s="106" t="s">
        <v>17</v>
      </c>
      <c r="C54" s="107" t="s">
        <v>17</v>
      </c>
      <c r="D54" s="109" t="s">
        <v>100</v>
      </c>
      <c r="E54" s="109">
        <v>5572817.5700000003</v>
      </c>
      <c r="F54" s="109">
        <v>5467817.5700000003</v>
      </c>
      <c r="G54" s="109">
        <v>791528.45</v>
      </c>
      <c r="H54" s="109">
        <v>517790.6</v>
      </c>
      <c r="I54" s="109">
        <v>105000</v>
      </c>
      <c r="J54" s="109">
        <v>3238914.1</v>
      </c>
      <c r="K54" s="109">
        <v>3052154.41</v>
      </c>
      <c r="L54" s="109">
        <v>186759.69</v>
      </c>
      <c r="M54" s="109">
        <v>0</v>
      </c>
      <c r="N54" s="109">
        <v>0</v>
      </c>
      <c r="O54" s="109">
        <v>3052154.41</v>
      </c>
      <c r="P54" s="109">
        <v>8811731.6699999999</v>
      </c>
    </row>
  </sheetData>
  <mergeCells count="22">
    <mergeCell ref="A5:P5"/>
    <mergeCell ref="A6:P6"/>
    <mergeCell ref="A9:A12"/>
    <mergeCell ref="B9:B12"/>
    <mergeCell ref="C9:C12"/>
    <mergeCell ref="D9:D12"/>
    <mergeCell ref="K10:K12"/>
    <mergeCell ref="G10:H10"/>
    <mergeCell ref="P9:P12"/>
    <mergeCell ref="G11:G12"/>
    <mergeCell ref="L10:L12"/>
    <mergeCell ref="M10:N10"/>
    <mergeCell ref="E9:I9"/>
    <mergeCell ref="E10:E12"/>
    <mergeCell ref="H11:H12"/>
    <mergeCell ref="I10:I12"/>
    <mergeCell ref="J9:O9"/>
    <mergeCell ref="J10:J12"/>
    <mergeCell ref="M11:M12"/>
    <mergeCell ref="N11:N12"/>
    <mergeCell ref="O10:O12"/>
    <mergeCell ref="F10:F12"/>
  </mergeCells>
  <phoneticPr fontId="10" type="noConversion"/>
  <pageMargins left="0.3" right="0.36" top="0.31" bottom="0.25" header="0.19" footer="0.16"/>
  <pageSetup paperSize="9"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topLeftCell="A55" zoomScale="110" zoomScaleSheetLayoutView="110" workbookViewId="0">
      <selection activeCell="A13" sqref="A13:D13"/>
    </sheetView>
  </sheetViews>
  <sheetFormatPr defaultRowHeight="12.75"/>
  <cols>
    <col min="1" max="1" width="26.42578125" customWidth="1"/>
    <col min="2" max="2" width="21" customWidth="1"/>
    <col min="3" max="3" width="54.28515625" customWidth="1"/>
    <col min="4" max="4" width="17.7109375" customWidth="1"/>
  </cols>
  <sheetData>
    <row r="1" spans="1:4" ht="3.75" customHeight="1"/>
    <row r="2" spans="1:4" ht="12.75" customHeight="1">
      <c r="A2" s="7"/>
      <c r="C2" s="144" t="s">
        <v>101</v>
      </c>
      <c r="D2" s="144"/>
    </row>
    <row r="3" spans="1:4">
      <c r="C3" s="84" t="s">
        <v>254</v>
      </c>
      <c r="D3" s="84"/>
    </row>
    <row r="4" spans="1:4">
      <c r="C4" s="84" t="s">
        <v>255</v>
      </c>
      <c r="D4" s="84"/>
    </row>
    <row r="5" spans="1:4">
      <c r="C5" s="6"/>
      <c r="D5" s="7"/>
    </row>
    <row r="6" spans="1:4">
      <c r="A6" s="145" t="s">
        <v>218</v>
      </c>
      <c r="B6" s="143"/>
      <c r="C6" s="143"/>
      <c r="D6" s="143"/>
    </row>
    <row r="7" spans="1:4">
      <c r="A7" s="146" t="s">
        <v>0</v>
      </c>
      <c r="B7" s="143"/>
      <c r="C7" s="143"/>
      <c r="D7" s="143"/>
    </row>
    <row r="8" spans="1:4">
      <c r="A8" s="143" t="s">
        <v>1</v>
      </c>
      <c r="B8" s="143"/>
      <c r="C8" s="143"/>
      <c r="D8" s="143"/>
    </row>
    <row r="9" spans="1:4" ht="15">
      <c r="A9" s="8" t="s">
        <v>102</v>
      </c>
    </row>
    <row r="10" spans="1:4">
      <c r="D10" s="6" t="s">
        <v>256</v>
      </c>
    </row>
    <row r="11" spans="1:4" ht="42.75" customHeight="1">
      <c r="A11" s="11" t="s">
        <v>103</v>
      </c>
      <c r="B11" s="148" t="s">
        <v>104</v>
      </c>
      <c r="C11" s="149"/>
      <c r="D11" s="12" t="s">
        <v>4</v>
      </c>
    </row>
    <row r="12" spans="1:4">
      <c r="A12" s="9">
        <v>1</v>
      </c>
      <c r="B12" s="150">
        <v>2</v>
      </c>
      <c r="C12" s="151"/>
      <c r="D12" s="10">
        <v>3</v>
      </c>
    </row>
    <row r="13" spans="1:4" ht="21" customHeight="1">
      <c r="A13" s="152" t="s">
        <v>105</v>
      </c>
      <c r="B13" s="152"/>
      <c r="C13" s="152"/>
      <c r="D13" s="152"/>
    </row>
    <row r="14" spans="1:4" s="1" customFormat="1" ht="24" customHeight="1">
      <c r="A14" s="5" t="s">
        <v>9</v>
      </c>
      <c r="B14" s="13" t="s">
        <v>10</v>
      </c>
      <c r="C14" s="14"/>
      <c r="D14" s="15"/>
    </row>
    <row r="15" spans="1:4" s="1" customFormat="1" ht="17.25" customHeight="1">
      <c r="A15" s="16" t="s">
        <v>106</v>
      </c>
      <c r="B15" s="17" t="s">
        <v>107</v>
      </c>
      <c r="C15" s="18"/>
      <c r="D15" s="19"/>
    </row>
    <row r="16" spans="1:4" s="1" customFormat="1" ht="46.5" customHeight="1">
      <c r="A16" s="5" t="s">
        <v>11</v>
      </c>
      <c r="B16" s="13" t="s">
        <v>12</v>
      </c>
      <c r="C16" s="14"/>
      <c r="D16" s="15"/>
    </row>
    <row r="17" spans="1:4" s="1" customFormat="1" ht="18.75" customHeight="1">
      <c r="A17" s="16" t="s">
        <v>108</v>
      </c>
      <c r="B17" s="17" t="s">
        <v>109</v>
      </c>
      <c r="C17" s="18"/>
      <c r="D17" s="19"/>
    </row>
    <row r="18" spans="1:4" s="1" customFormat="1" ht="43.5" customHeight="1">
      <c r="A18" s="5" t="s">
        <v>13</v>
      </c>
      <c r="B18" s="13" t="s">
        <v>14</v>
      </c>
      <c r="C18" s="14"/>
      <c r="D18" s="15"/>
    </row>
    <row r="19" spans="1:4" s="1" customFormat="1" ht="17.25" customHeight="1">
      <c r="A19" s="16" t="s">
        <v>108</v>
      </c>
      <c r="B19" s="17" t="s">
        <v>109</v>
      </c>
      <c r="C19" s="18"/>
      <c r="D19" s="19"/>
    </row>
    <row r="20" spans="1:4" s="1" customFormat="1" ht="41.25" customHeight="1">
      <c r="A20" s="5" t="s">
        <v>15</v>
      </c>
      <c r="B20" s="13" t="s">
        <v>16</v>
      </c>
      <c r="C20" s="14"/>
      <c r="D20" s="15"/>
    </row>
    <row r="21" spans="1:4" s="1" customFormat="1" ht="17.25" customHeight="1">
      <c r="A21" s="20" t="s">
        <v>108</v>
      </c>
      <c r="B21" s="21" t="s">
        <v>109</v>
      </c>
      <c r="C21" s="22"/>
      <c r="D21" s="23"/>
    </row>
    <row r="22" spans="1:4" s="1" customFormat="1" ht="18" customHeight="1">
      <c r="A22" s="153" t="s">
        <v>110</v>
      </c>
      <c r="B22" s="153"/>
      <c r="C22" s="153"/>
      <c r="D22" s="153"/>
    </row>
    <row r="23" spans="1:4" s="1" customFormat="1" ht="21.75" customHeight="1">
      <c r="A23" s="5" t="s">
        <v>9</v>
      </c>
      <c r="B23" s="13" t="s">
        <v>10</v>
      </c>
      <c r="C23" s="14"/>
      <c r="D23" s="15">
        <v>0</v>
      </c>
    </row>
    <row r="24" spans="1:4" s="1" customFormat="1" ht="21" customHeight="1">
      <c r="A24" s="16" t="s">
        <v>106</v>
      </c>
      <c r="B24" s="17" t="s">
        <v>107</v>
      </c>
      <c r="C24" s="18"/>
      <c r="D24" s="19">
        <v>0</v>
      </c>
    </row>
    <row r="25" spans="1:4" s="1" customFormat="1" ht="47.25" customHeight="1">
      <c r="A25" s="5" t="s">
        <v>11</v>
      </c>
      <c r="B25" s="13" t="s">
        <v>12</v>
      </c>
      <c r="C25" s="14"/>
      <c r="D25" s="15">
        <v>0</v>
      </c>
    </row>
    <row r="26" spans="1:4" s="1" customFormat="1" ht="19.5" customHeight="1">
      <c r="A26" s="16" t="s">
        <v>108</v>
      </c>
      <c r="B26" s="17" t="s">
        <v>109</v>
      </c>
      <c r="C26" s="18"/>
      <c r="D26" s="19">
        <v>0</v>
      </c>
    </row>
    <row r="27" spans="1:4" s="1" customFormat="1" ht="44.25" customHeight="1">
      <c r="A27" s="5" t="s">
        <v>13</v>
      </c>
      <c r="B27" s="13" t="s">
        <v>14</v>
      </c>
      <c r="C27" s="14"/>
      <c r="D27" s="15">
        <v>0</v>
      </c>
    </row>
    <row r="28" spans="1:4" s="1" customFormat="1" ht="16.5" customHeight="1">
      <c r="A28" s="16" t="s">
        <v>108</v>
      </c>
      <c r="B28" s="17" t="s">
        <v>109</v>
      </c>
      <c r="C28" s="18"/>
      <c r="D28" s="19">
        <v>0</v>
      </c>
    </row>
    <row r="29" spans="1:4" s="1" customFormat="1" ht="40.5" customHeight="1">
      <c r="A29" s="5" t="s">
        <v>15</v>
      </c>
      <c r="B29" s="13" t="s">
        <v>16</v>
      </c>
      <c r="C29" s="14"/>
      <c r="D29" s="15">
        <v>0</v>
      </c>
    </row>
    <row r="30" spans="1:4" s="1" customFormat="1" ht="16.5" customHeight="1">
      <c r="A30" s="16" t="s">
        <v>108</v>
      </c>
      <c r="B30" s="17" t="s">
        <v>109</v>
      </c>
      <c r="C30" s="18"/>
      <c r="D30" s="19">
        <v>0</v>
      </c>
    </row>
    <row r="31" spans="1:4" s="1" customFormat="1" ht="23.25" customHeight="1">
      <c r="A31" s="24" t="s">
        <v>17</v>
      </c>
      <c r="B31" s="25" t="s">
        <v>111</v>
      </c>
      <c r="C31" s="14"/>
      <c r="D31" s="26"/>
    </row>
    <row r="32" spans="1:4" s="1" customFormat="1" ht="15" customHeight="1">
      <c r="A32" s="24" t="s">
        <v>17</v>
      </c>
      <c r="B32" s="25" t="s">
        <v>112</v>
      </c>
      <c r="C32" s="14"/>
      <c r="D32" s="26"/>
    </row>
    <row r="33" spans="1:4" s="1" customFormat="1" ht="15" customHeight="1">
      <c r="A33" s="24" t="s">
        <v>17</v>
      </c>
      <c r="B33" s="25" t="s">
        <v>113</v>
      </c>
      <c r="C33" s="14"/>
      <c r="D33" s="26">
        <v>0</v>
      </c>
    </row>
    <row r="34" spans="1:4" s="1" customFormat="1" ht="23.25" customHeight="1"/>
    <row r="35" spans="1:4" s="1" customFormat="1" ht="23.25" customHeight="1">
      <c r="A35" s="27" t="s">
        <v>114</v>
      </c>
      <c r="D35" s="2" t="s">
        <v>2</v>
      </c>
    </row>
    <row r="36" spans="1:4" s="1" customFormat="1" ht="66.75" customHeight="1">
      <c r="A36" s="28" t="s">
        <v>115</v>
      </c>
      <c r="B36" s="28" t="s">
        <v>116</v>
      </c>
      <c r="C36" s="28" t="s">
        <v>117</v>
      </c>
      <c r="D36" s="28" t="s">
        <v>4</v>
      </c>
    </row>
    <row r="37" spans="1:4" s="1" customFormat="1" ht="14.25" customHeight="1">
      <c r="A37" s="29">
        <v>1</v>
      </c>
      <c r="B37" s="29">
        <v>2</v>
      </c>
      <c r="C37" s="29">
        <v>3</v>
      </c>
      <c r="D37" s="29">
        <v>4</v>
      </c>
    </row>
    <row r="38" spans="1:4" s="1" customFormat="1" ht="18.75" customHeight="1">
      <c r="A38" s="154" t="s">
        <v>118</v>
      </c>
      <c r="B38" s="154"/>
      <c r="C38" s="154"/>
      <c r="D38" s="154"/>
    </row>
    <row r="39" spans="1:4" s="1" customFormat="1" ht="43.5" customHeight="1">
      <c r="A39" s="30" t="s">
        <v>60</v>
      </c>
      <c r="B39" s="30" t="s">
        <v>61</v>
      </c>
      <c r="C39" s="31" t="s">
        <v>63</v>
      </c>
      <c r="D39" s="114">
        <v>-1289740</v>
      </c>
    </row>
    <row r="40" spans="1:4" s="1" customFormat="1" ht="27.75" customHeight="1">
      <c r="A40" s="32" t="s">
        <v>119</v>
      </c>
      <c r="B40" s="32" t="s">
        <v>61</v>
      </c>
      <c r="C40" s="33" t="s">
        <v>120</v>
      </c>
      <c r="D40" s="115">
        <v>-1289740</v>
      </c>
    </row>
    <row r="41" spans="1:4" s="1" customFormat="1" ht="45.75" customHeight="1">
      <c r="A41" s="30">
        <v>3719760</v>
      </c>
      <c r="B41" s="30" t="s">
        <v>61</v>
      </c>
      <c r="C41" s="31" t="s">
        <v>63</v>
      </c>
      <c r="D41" s="114">
        <v>1192831.46</v>
      </c>
    </row>
    <row r="42" spans="1:4" s="1" customFormat="1" ht="34.5" customHeight="1">
      <c r="A42" s="32" t="s">
        <v>119</v>
      </c>
      <c r="B42" s="32" t="s">
        <v>61</v>
      </c>
      <c r="C42" s="33" t="s">
        <v>258</v>
      </c>
      <c r="D42" s="115">
        <v>1192831.46</v>
      </c>
    </row>
    <row r="43" spans="1:4" s="1" customFormat="1" ht="22.5" customHeight="1">
      <c r="A43" s="30" t="s">
        <v>64</v>
      </c>
      <c r="B43" s="30" t="s">
        <v>65</v>
      </c>
      <c r="C43" s="31" t="s">
        <v>66</v>
      </c>
      <c r="D43" s="114">
        <v>-586126</v>
      </c>
    </row>
    <row r="44" spans="1:4" s="1" customFormat="1" ht="21" customHeight="1">
      <c r="A44" s="32" t="s">
        <v>121</v>
      </c>
      <c r="B44" s="32" t="s">
        <v>65</v>
      </c>
      <c r="C44" s="33" t="s">
        <v>122</v>
      </c>
      <c r="D44" s="115">
        <v>-283800</v>
      </c>
    </row>
    <row r="45" spans="1:4" s="1" customFormat="1" ht="24.75" customHeight="1">
      <c r="A45" s="34" t="s">
        <v>119</v>
      </c>
      <c r="B45" s="34" t="s">
        <v>65</v>
      </c>
      <c r="C45" s="35" t="s">
        <v>120</v>
      </c>
      <c r="D45" s="116">
        <v>-302326</v>
      </c>
    </row>
    <row r="46" spans="1:4" s="1" customFormat="1" ht="23.25" customHeight="1">
      <c r="A46" s="30">
        <v>3719770</v>
      </c>
      <c r="B46" s="30" t="s">
        <v>65</v>
      </c>
      <c r="C46" s="31" t="s">
        <v>66</v>
      </c>
      <c r="D46" s="122">
        <f>D47+D48</f>
        <v>629894.54</v>
      </c>
    </row>
    <row r="47" spans="1:4" s="1" customFormat="1" ht="42.75" customHeight="1">
      <c r="A47" s="32" t="s">
        <v>121</v>
      </c>
      <c r="B47" s="32" t="s">
        <v>65</v>
      </c>
      <c r="C47" s="33" t="s">
        <v>259</v>
      </c>
      <c r="D47" s="115">
        <v>230660</v>
      </c>
    </row>
    <row r="48" spans="1:4" s="1" customFormat="1" ht="30" customHeight="1">
      <c r="A48" s="34" t="s">
        <v>119</v>
      </c>
      <c r="B48" s="34" t="s">
        <v>65</v>
      </c>
      <c r="C48" s="35" t="s">
        <v>258</v>
      </c>
      <c r="D48" s="115">
        <v>399234.54</v>
      </c>
    </row>
    <row r="49" spans="1:4" s="1" customFormat="1" ht="42" customHeight="1">
      <c r="A49" s="50" t="s">
        <v>219</v>
      </c>
      <c r="B49" s="50" t="s">
        <v>220</v>
      </c>
      <c r="C49" s="51" t="s">
        <v>221</v>
      </c>
      <c r="D49" s="118">
        <v>110000</v>
      </c>
    </row>
    <row r="50" spans="1:4" s="1" customFormat="1" ht="53.25" customHeight="1">
      <c r="A50" s="52">
        <v>990000000</v>
      </c>
      <c r="B50" s="117">
        <v>9800</v>
      </c>
      <c r="C50" s="33" t="s">
        <v>260</v>
      </c>
      <c r="D50" s="116">
        <f>D49</f>
        <v>110000</v>
      </c>
    </row>
    <row r="51" spans="1:4" s="1" customFormat="1" ht="21" customHeight="1">
      <c r="A51" s="154" t="s">
        <v>123</v>
      </c>
      <c r="B51" s="154"/>
      <c r="C51" s="154"/>
      <c r="D51" s="153"/>
    </row>
    <row r="52" spans="1:4" s="1" customFormat="1" ht="41.25" customHeight="1">
      <c r="A52" s="36" t="s">
        <v>60</v>
      </c>
      <c r="B52" s="36" t="s">
        <v>61</v>
      </c>
      <c r="C52" s="119" t="s">
        <v>63</v>
      </c>
      <c r="D52" s="3">
        <v>0</v>
      </c>
    </row>
    <row r="53" spans="1:4" s="1" customFormat="1" ht="27.75" customHeight="1">
      <c r="A53" s="37" t="s">
        <v>119</v>
      </c>
      <c r="B53" s="37" t="s">
        <v>61</v>
      </c>
      <c r="C53" s="120" t="s">
        <v>120</v>
      </c>
      <c r="D53" s="4">
        <v>0</v>
      </c>
    </row>
    <row r="54" spans="1:4" s="1" customFormat="1" ht="18" customHeight="1">
      <c r="A54" s="36" t="s">
        <v>64</v>
      </c>
      <c r="B54" s="36" t="s">
        <v>65</v>
      </c>
      <c r="C54" s="119" t="s">
        <v>66</v>
      </c>
      <c r="D54" s="3">
        <v>0</v>
      </c>
    </row>
    <row r="55" spans="1:4" s="1" customFormat="1" ht="18.75" customHeight="1">
      <c r="A55" s="37" t="s">
        <v>121</v>
      </c>
      <c r="B55" s="37" t="s">
        <v>65</v>
      </c>
      <c r="C55" s="120" t="s">
        <v>122</v>
      </c>
      <c r="D55" s="4">
        <v>0</v>
      </c>
    </row>
    <row r="56" spans="1:4" s="1" customFormat="1" ht="25.5" customHeight="1">
      <c r="A56" s="37" t="s">
        <v>119</v>
      </c>
      <c r="B56" s="37" t="s">
        <v>65</v>
      </c>
      <c r="C56" s="120" t="s">
        <v>120</v>
      </c>
      <c r="D56" s="4">
        <v>0</v>
      </c>
    </row>
    <row r="57" spans="1:4" s="1" customFormat="1" ht="17.25" customHeight="1">
      <c r="A57" s="36" t="s">
        <v>17</v>
      </c>
      <c r="B57" s="36" t="s">
        <v>17</v>
      </c>
      <c r="C57" s="121" t="s">
        <v>111</v>
      </c>
      <c r="D57" s="123">
        <v>-53140</v>
      </c>
    </row>
    <row r="58" spans="1:4" s="1" customFormat="1" ht="15.75" customHeight="1">
      <c r="A58" s="36" t="s">
        <v>17</v>
      </c>
      <c r="B58" s="36" t="s">
        <v>17</v>
      </c>
      <c r="C58" s="121" t="s">
        <v>112</v>
      </c>
      <c r="D58" s="123">
        <v>-53140</v>
      </c>
    </row>
    <row r="59" spans="1:4" s="1" customFormat="1" ht="15.75" customHeight="1">
      <c r="A59" s="36" t="s">
        <v>17</v>
      </c>
      <c r="B59" s="36" t="s">
        <v>17</v>
      </c>
      <c r="C59" s="121" t="s">
        <v>113</v>
      </c>
      <c r="D59" s="123">
        <v>0</v>
      </c>
    </row>
    <row r="61" spans="1:4">
      <c r="A61" s="147"/>
      <c r="B61" s="147"/>
      <c r="C61" s="147"/>
      <c r="D61" s="147"/>
    </row>
  </sheetData>
  <mergeCells count="11">
    <mergeCell ref="A8:D8"/>
    <mergeCell ref="C2:D2"/>
    <mergeCell ref="A6:D6"/>
    <mergeCell ref="A7:D7"/>
    <mergeCell ref="A61:D61"/>
    <mergeCell ref="B11:C11"/>
    <mergeCell ref="B12:C12"/>
    <mergeCell ref="A13:D13"/>
    <mergeCell ref="A22:D22"/>
    <mergeCell ref="A38:D38"/>
    <mergeCell ref="A51:D51"/>
  </mergeCells>
  <phoneticPr fontId="10" type="noConversion"/>
  <pageMargins left="0.49" right="0.41" top="0.49" bottom="0.52" header="0.21" footer="0.31496062992125984"/>
  <pageSetup paperSize="9" scale="88" orientation="portrait" horizontalDpi="300" verticalDpi="0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topLeftCell="E10" workbookViewId="0">
      <selection activeCell="I16" sqref="I16"/>
    </sheetView>
  </sheetViews>
  <sheetFormatPr defaultRowHeight="12.75"/>
  <cols>
    <col min="1" max="1" width="21.28515625" customWidth="1"/>
    <col min="2" max="2" width="18.28515625" customWidth="1"/>
    <col min="3" max="3" width="19.42578125" customWidth="1"/>
    <col min="4" max="4" width="58.42578125" customWidth="1"/>
    <col min="5" max="5" width="50" customWidth="1"/>
    <col min="6" max="6" width="19.7109375" customWidth="1"/>
    <col min="7" max="8" width="16.5703125" customWidth="1"/>
    <col min="9" max="9" width="28.85546875" customWidth="1"/>
    <col min="10" max="10" width="16.5703125" customWidth="1"/>
  </cols>
  <sheetData>
    <row r="1" spans="1:10">
      <c r="I1" s="1" t="s">
        <v>233</v>
      </c>
    </row>
    <row r="2" spans="1:10">
      <c r="I2" s="84" t="s">
        <v>254</v>
      </c>
    </row>
    <row r="3" spans="1:10">
      <c r="I3" s="84" t="s">
        <v>255</v>
      </c>
    </row>
    <row r="5" spans="1:10" s="128" customFormat="1" ht="18.75">
      <c r="A5" s="155" t="s">
        <v>245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s="128" customFormat="1" ht="18.75">
      <c r="A6" s="155" t="s">
        <v>234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>
      <c r="A7" s="70" t="s">
        <v>0</v>
      </c>
    </row>
    <row r="8" spans="1:10">
      <c r="A8" s="1" t="s">
        <v>1</v>
      </c>
      <c r="J8" s="2" t="s">
        <v>29</v>
      </c>
    </row>
    <row r="9" spans="1:10" ht="117" customHeight="1">
      <c r="A9" s="71" t="s">
        <v>30</v>
      </c>
      <c r="B9" s="71" t="s">
        <v>31</v>
      </c>
      <c r="C9" s="71" t="s">
        <v>32</v>
      </c>
      <c r="D9" s="71" t="s">
        <v>33</v>
      </c>
      <c r="E9" s="71" t="s">
        <v>235</v>
      </c>
      <c r="F9" s="71" t="s">
        <v>236</v>
      </c>
      <c r="G9" s="71" t="s">
        <v>237</v>
      </c>
      <c r="H9" s="71" t="s">
        <v>238</v>
      </c>
      <c r="I9" s="71" t="s">
        <v>239</v>
      </c>
      <c r="J9" s="71" t="s">
        <v>240</v>
      </c>
    </row>
    <row r="10" spans="1:10" ht="18.7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</row>
    <row r="11" spans="1:10" ht="53.25" customHeight="1">
      <c r="A11" s="72" t="s">
        <v>39</v>
      </c>
      <c r="B11" s="73" t="s">
        <v>40</v>
      </c>
      <c r="C11" s="73" t="s">
        <v>40</v>
      </c>
      <c r="D11" s="73" t="s">
        <v>41</v>
      </c>
      <c r="E11" s="73" t="s">
        <v>40</v>
      </c>
      <c r="F11" s="73" t="s">
        <v>40</v>
      </c>
      <c r="G11" s="124">
        <f>G15</f>
        <v>6144532.8399999999</v>
      </c>
      <c r="H11" s="74" t="s">
        <v>244</v>
      </c>
      <c r="I11" s="124">
        <f>I15</f>
        <v>1942154.4099999997</v>
      </c>
      <c r="J11" s="74">
        <v>0</v>
      </c>
    </row>
    <row r="12" spans="1:10" ht="46.5" customHeight="1">
      <c r="A12" s="76" t="s">
        <v>178</v>
      </c>
      <c r="B12" s="76" t="s">
        <v>179</v>
      </c>
      <c r="C12" s="76" t="s">
        <v>52</v>
      </c>
      <c r="D12" s="76" t="s">
        <v>224</v>
      </c>
      <c r="E12" s="76" t="s">
        <v>243</v>
      </c>
      <c r="F12" s="81">
        <v>2021</v>
      </c>
      <c r="G12" s="125">
        <v>667737.84</v>
      </c>
      <c r="H12" s="82">
        <v>0</v>
      </c>
      <c r="I12" s="127">
        <v>667737.84</v>
      </c>
      <c r="J12" s="77">
        <v>100</v>
      </c>
    </row>
    <row r="13" spans="1:10" ht="93.75">
      <c r="A13" s="76" t="s">
        <v>178</v>
      </c>
      <c r="B13" s="76" t="s">
        <v>179</v>
      </c>
      <c r="C13" s="76" t="s">
        <v>52</v>
      </c>
      <c r="D13" s="76" t="s">
        <v>224</v>
      </c>
      <c r="E13" s="76" t="s">
        <v>246</v>
      </c>
      <c r="F13" s="76" t="s">
        <v>242</v>
      </c>
      <c r="G13" s="125">
        <v>1124641</v>
      </c>
      <c r="H13" s="77">
        <v>81</v>
      </c>
      <c r="I13" s="127">
        <v>784437.46</v>
      </c>
      <c r="J13" s="77">
        <v>100</v>
      </c>
    </row>
    <row r="14" spans="1:10" ht="37.5">
      <c r="A14" s="75" t="s">
        <v>53</v>
      </c>
      <c r="B14" s="76" t="s">
        <v>54</v>
      </c>
      <c r="C14" s="76" t="s">
        <v>52</v>
      </c>
      <c r="D14" s="76" t="s">
        <v>55</v>
      </c>
      <c r="E14" s="76" t="s">
        <v>241</v>
      </c>
      <c r="F14" s="76" t="s">
        <v>242</v>
      </c>
      <c r="G14" s="125">
        <f>70000+4282154</f>
        <v>4352154</v>
      </c>
      <c r="H14" s="77">
        <v>20</v>
      </c>
      <c r="I14" s="127">
        <v>489979.11</v>
      </c>
      <c r="J14" s="77">
        <v>100</v>
      </c>
    </row>
    <row r="15" spans="1:10" ht="27.75" customHeight="1">
      <c r="A15" s="78" t="s">
        <v>17</v>
      </c>
      <c r="B15" s="78" t="s">
        <v>17</v>
      </c>
      <c r="C15" s="78" t="s">
        <v>17</v>
      </c>
      <c r="D15" s="79" t="s">
        <v>100</v>
      </c>
      <c r="E15" s="79" t="s">
        <v>17</v>
      </c>
      <c r="F15" s="79" t="s">
        <v>17</v>
      </c>
      <c r="G15" s="126">
        <f>G12+G13+G14</f>
        <v>6144532.8399999999</v>
      </c>
      <c r="H15" s="80" t="s">
        <v>17</v>
      </c>
      <c r="I15" s="126">
        <f>I12+I13+I14</f>
        <v>1942154.4099999997</v>
      </c>
      <c r="J15" s="80" t="s">
        <v>17</v>
      </c>
    </row>
    <row r="17" spans="1:10">
      <c r="A17" s="157"/>
      <c r="B17" s="157"/>
      <c r="C17" s="157"/>
      <c r="D17" s="157"/>
      <c r="E17" s="157"/>
      <c r="F17" s="157"/>
      <c r="G17" s="157"/>
      <c r="H17" s="157"/>
      <c r="I17" s="157"/>
      <c r="J17" s="157"/>
    </row>
  </sheetData>
  <mergeCells count="3">
    <mergeCell ref="A5:J5"/>
    <mergeCell ref="A6:J6"/>
    <mergeCell ref="A17:J17"/>
  </mergeCells>
  <phoneticPr fontId="10" type="noConversion"/>
  <pageMargins left="0.25" right="0.25" top="0.75" bottom="0.75" header="0.3" footer="0.3"/>
  <pageSetup paperSize="9" scale="5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Normal="70" zoomScaleSheetLayoutView="80" workbookViewId="0">
      <selection activeCell="F10" sqref="F10:F11"/>
    </sheetView>
  </sheetViews>
  <sheetFormatPr defaultRowHeight="12.75"/>
  <cols>
    <col min="1" max="1" width="13.28515625" style="40" customWidth="1"/>
    <col min="2" max="2" width="11.5703125" style="40" customWidth="1"/>
    <col min="3" max="3" width="8.7109375" style="40" customWidth="1"/>
    <col min="4" max="4" width="33.85546875" style="40" customWidth="1"/>
    <col min="5" max="5" width="38.7109375" style="40" customWidth="1"/>
    <col min="6" max="6" width="30.85546875" style="40" customWidth="1"/>
    <col min="7" max="7" width="13.85546875" style="53" customWidth="1"/>
    <col min="8" max="8" width="13.42578125" style="53" customWidth="1"/>
    <col min="9" max="9" width="13.140625" style="53" customWidth="1"/>
    <col min="10" max="10" width="14.28515625" style="53" customWidth="1"/>
    <col min="11" max="16384" width="9.140625" style="40"/>
  </cols>
  <sheetData>
    <row r="1" spans="1:11">
      <c r="H1" s="53" t="s">
        <v>124</v>
      </c>
    </row>
    <row r="2" spans="1:11">
      <c r="G2" s="84" t="s">
        <v>254</v>
      </c>
    </row>
    <row r="3" spans="1:11">
      <c r="F3" s="53"/>
      <c r="G3" s="84" t="s">
        <v>255</v>
      </c>
    </row>
    <row r="6" spans="1:11" ht="15.75">
      <c r="A6" s="159" t="s">
        <v>247</v>
      </c>
      <c r="B6" s="160"/>
      <c r="C6" s="160"/>
      <c r="D6" s="160"/>
      <c r="E6" s="160"/>
      <c r="F6" s="160"/>
      <c r="G6" s="160"/>
      <c r="H6" s="160"/>
      <c r="I6" s="160"/>
      <c r="J6" s="160"/>
    </row>
    <row r="8" spans="1:11">
      <c r="A8" s="54" t="s">
        <v>0</v>
      </c>
    </row>
    <row r="9" spans="1:11">
      <c r="A9" s="40" t="s">
        <v>1</v>
      </c>
      <c r="J9" s="53" t="s">
        <v>256</v>
      </c>
    </row>
    <row r="10" spans="1:11" ht="18" customHeight="1">
      <c r="A10" s="161" t="s">
        <v>30</v>
      </c>
      <c r="B10" s="161" t="s">
        <v>31</v>
      </c>
      <c r="C10" s="161" t="s">
        <v>32</v>
      </c>
      <c r="D10" s="162" t="s">
        <v>33</v>
      </c>
      <c r="E10" s="162" t="s">
        <v>125</v>
      </c>
      <c r="F10" s="161" t="s">
        <v>126</v>
      </c>
      <c r="G10" s="162" t="s">
        <v>4</v>
      </c>
      <c r="H10" s="162" t="s">
        <v>5</v>
      </c>
      <c r="I10" s="162" t="s">
        <v>6</v>
      </c>
      <c r="J10" s="162"/>
    </row>
    <row r="11" spans="1:11" ht="107.25" customHeight="1">
      <c r="A11" s="162"/>
      <c r="B11" s="162"/>
      <c r="C11" s="162"/>
      <c r="D11" s="162"/>
      <c r="E11" s="162"/>
      <c r="F11" s="162"/>
      <c r="G11" s="162"/>
      <c r="H11" s="162"/>
      <c r="I11" s="55" t="s">
        <v>7</v>
      </c>
      <c r="J11" s="55" t="s">
        <v>8</v>
      </c>
    </row>
    <row r="12" spans="1:11" s="58" customFormat="1" ht="13.5" customHeight="1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7">
        <v>7</v>
      </c>
      <c r="H12" s="57">
        <v>8</v>
      </c>
      <c r="I12" s="57">
        <v>9</v>
      </c>
      <c r="J12" s="131">
        <v>10</v>
      </c>
    </row>
    <row r="13" spans="1:11" ht="49.5" customHeight="1">
      <c r="A13" s="59" t="s">
        <v>39</v>
      </c>
      <c r="B13" s="60" t="s">
        <v>40</v>
      </c>
      <c r="C13" s="60" t="s">
        <v>40</v>
      </c>
      <c r="D13" s="60" t="s">
        <v>41</v>
      </c>
      <c r="E13" s="60" t="s">
        <v>40</v>
      </c>
      <c r="F13" s="60" t="s">
        <v>40</v>
      </c>
      <c r="G13" s="61">
        <f>G14+G15+G16+G17+G18+G19+G20+G21+G22+G23+G24+G25+G26+G27+G28+G29+G30+G31+G32+G33+G34</f>
        <v>3882247.13</v>
      </c>
      <c r="H13" s="61">
        <f>H14+H15+H16+H17+H18+H19+H20+H21+H22+H23+H24+H25+H26+H27+H28+H29+H30+H31+H32+H33+H34</f>
        <v>1766452.72</v>
      </c>
      <c r="I13" s="129">
        <f>I14+I15+I16+I17+I18+I19+I20+I21+I22+I23+I24+I25+I26+I27+I28+I29+I30+I31+I32+I33+I34</f>
        <v>2115794.41</v>
      </c>
      <c r="J13" s="61">
        <f>J28+J29</f>
        <v>1942154.4100000001</v>
      </c>
      <c r="K13" s="130"/>
    </row>
    <row r="14" spans="1:11" ht="57.75" customHeight="1">
      <c r="A14" s="47" t="s">
        <v>127</v>
      </c>
      <c r="B14" s="47" t="s">
        <v>128</v>
      </c>
      <c r="C14" s="48" t="s">
        <v>129</v>
      </c>
      <c r="D14" s="49" t="s">
        <v>130</v>
      </c>
      <c r="E14" s="38" t="s">
        <v>131</v>
      </c>
      <c r="F14" s="38" t="s">
        <v>133</v>
      </c>
      <c r="G14" s="62">
        <v>6000</v>
      </c>
      <c r="H14" s="63">
        <v>6000</v>
      </c>
      <c r="I14" s="63"/>
      <c r="J14" s="132"/>
    </row>
    <row r="15" spans="1:11" ht="74.25" customHeight="1">
      <c r="A15" s="47" t="s">
        <v>134</v>
      </c>
      <c r="B15" s="47" t="s">
        <v>62</v>
      </c>
      <c r="C15" s="48" t="s">
        <v>135</v>
      </c>
      <c r="D15" s="49" t="s">
        <v>136</v>
      </c>
      <c r="E15" s="38" t="s">
        <v>137</v>
      </c>
      <c r="F15" s="38" t="s">
        <v>138</v>
      </c>
      <c r="G15" s="62">
        <v>40000</v>
      </c>
      <c r="H15" s="63">
        <v>40000</v>
      </c>
      <c r="I15" s="63"/>
      <c r="J15" s="63"/>
    </row>
    <row r="16" spans="1:11" ht="49.5" customHeight="1">
      <c r="A16" s="47" t="s">
        <v>143</v>
      </c>
      <c r="B16" s="47" t="s">
        <v>144</v>
      </c>
      <c r="C16" s="48" t="s">
        <v>145</v>
      </c>
      <c r="D16" s="49" t="s">
        <v>146</v>
      </c>
      <c r="E16" s="38" t="s">
        <v>147</v>
      </c>
      <c r="F16" s="38" t="s">
        <v>149</v>
      </c>
      <c r="G16" s="62">
        <f t="shared" ref="G16:G24" si="0">H16</f>
        <v>157000</v>
      </c>
      <c r="H16" s="63">
        <v>157000</v>
      </c>
      <c r="I16" s="63"/>
      <c r="J16" s="63"/>
    </row>
    <row r="17" spans="1:10" ht="63" customHeight="1">
      <c r="A17" s="47" t="s">
        <v>143</v>
      </c>
      <c r="B17" s="47" t="s">
        <v>144</v>
      </c>
      <c r="C17" s="48" t="s">
        <v>145</v>
      </c>
      <c r="D17" s="49" t="s">
        <v>146</v>
      </c>
      <c r="E17" s="38" t="s">
        <v>150</v>
      </c>
      <c r="F17" s="38" t="s">
        <v>152</v>
      </c>
      <c r="G17" s="62">
        <f t="shared" si="0"/>
        <v>122000</v>
      </c>
      <c r="H17" s="63">
        <v>122000</v>
      </c>
      <c r="I17" s="63"/>
      <c r="J17" s="63"/>
    </row>
    <row r="18" spans="1:10" ht="90" customHeight="1">
      <c r="A18" s="47" t="s">
        <v>143</v>
      </c>
      <c r="B18" s="47" t="s">
        <v>144</v>
      </c>
      <c r="C18" s="48" t="s">
        <v>145</v>
      </c>
      <c r="D18" s="49" t="s">
        <v>146</v>
      </c>
      <c r="E18" s="38" t="s">
        <v>153</v>
      </c>
      <c r="F18" s="38" t="s">
        <v>151</v>
      </c>
      <c r="G18" s="62">
        <f t="shared" si="0"/>
        <v>20000</v>
      </c>
      <c r="H18" s="63">
        <v>20000</v>
      </c>
      <c r="I18" s="63"/>
      <c r="J18" s="63"/>
    </row>
    <row r="19" spans="1:10" ht="46.5" customHeight="1">
      <c r="A19" s="47" t="s">
        <v>143</v>
      </c>
      <c r="B19" s="47" t="s">
        <v>144</v>
      </c>
      <c r="C19" s="48" t="s">
        <v>145</v>
      </c>
      <c r="D19" s="49" t="s">
        <v>146</v>
      </c>
      <c r="E19" s="38" t="s">
        <v>154</v>
      </c>
      <c r="F19" s="38" t="s">
        <v>148</v>
      </c>
      <c r="G19" s="62">
        <f t="shared" si="0"/>
        <v>5000</v>
      </c>
      <c r="H19" s="63">
        <v>5000</v>
      </c>
      <c r="I19" s="63"/>
      <c r="J19" s="63"/>
    </row>
    <row r="20" spans="1:10" ht="75.75" customHeight="1">
      <c r="A20" s="47" t="s">
        <v>143</v>
      </c>
      <c r="B20" s="47" t="s">
        <v>144</v>
      </c>
      <c r="C20" s="48" t="s">
        <v>145</v>
      </c>
      <c r="D20" s="49" t="s">
        <v>146</v>
      </c>
      <c r="E20" s="38" t="s">
        <v>261</v>
      </c>
      <c r="F20" s="38" t="s">
        <v>155</v>
      </c>
      <c r="G20" s="62">
        <f t="shared" si="0"/>
        <v>5000</v>
      </c>
      <c r="H20" s="63">
        <v>5000</v>
      </c>
      <c r="I20" s="63"/>
      <c r="J20" s="63"/>
    </row>
    <row r="21" spans="1:10" ht="52.5" customHeight="1">
      <c r="A21" s="47" t="s">
        <v>156</v>
      </c>
      <c r="B21" s="47" t="s">
        <v>94</v>
      </c>
      <c r="C21" s="48" t="s">
        <v>95</v>
      </c>
      <c r="D21" s="49" t="s">
        <v>96</v>
      </c>
      <c r="E21" s="38" t="s">
        <v>162</v>
      </c>
      <c r="F21" s="38" t="s">
        <v>158</v>
      </c>
      <c r="G21" s="62">
        <f t="shared" si="0"/>
        <v>34000</v>
      </c>
      <c r="H21" s="63">
        <v>34000</v>
      </c>
      <c r="I21" s="63"/>
      <c r="J21" s="63"/>
    </row>
    <row r="22" spans="1:10" ht="102" customHeight="1">
      <c r="A22" s="47" t="s">
        <v>159</v>
      </c>
      <c r="B22" s="47" t="s">
        <v>160</v>
      </c>
      <c r="C22" s="48" t="s">
        <v>50</v>
      </c>
      <c r="D22" s="49" t="s">
        <v>161</v>
      </c>
      <c r="E22" s="38" t="s">
        <v>163</v>
      </c>
      <c r="F22" s="38" t="s">
        <v>263</v>
      </c>
      <c r="G22" s="62">
        <f t="shared" si="0"/>
        <v>105000</v>
      </c>
      <c r="H22" s="63">
        <v>105000</v>
      </c>
      <c r="I22" s="63"/>
      <c r="J22" s="63"/>
    </row>
    <row r="23" spans="1:10" ht="63" customHeight="1">
      <c r="A23" s="64" t="s">
        <v>48</v>
      </c>
      <c r="B23" s="38" t="s">
        <v>49</v>
      </c>
      <c r="C23" s="38" t="s">
        <v>50</v>
      </c>
      <c r="D23" s="38" t="s">
        <v>51</v>
      </c>
      <c r="E23" s="38" t="s">
        <v>164</v>
      </c>
      <c r="F23" s="38" t="s">
        <v>132</v>
      </c>
      <c r="G23" s="61">
        <f t="shared" si="0"/>
        <v>414322.92</v>
      </c>
      <c r="H23" s="41">
        <v>414322.92</v>
      </c>
      <c r="I23" s="42">
        <v>0</v>
      </c>
      <c r="J23" s="42"/>
    </row>
    <row r="24" spans="1:10" ht="55.5" customHeight="1">
      <c r="A24" s="64" t="s">
        <v>48</v>
      </c>
      <c r="B24" s="38" t="s">
        <v>49</v>
      </c>
      <c r="C24" s="38" t="s">
        <v>50</v>
      </c>
      <c r="D24" s="38" t="s">
        <v>51</v>
      </c>
      <c r="E24" s="38" t="s">
        <v>165</v>
      </c>
      <c r="F24" s="38" t="s">
        <v>166</v>
      </c>
      <c r="G24" s="61">
        <f t="shared" si="0"/>
        <v>204073</v>
      </c>
      <c r="H24" s="42">
        <v>204073</v>
      </c>
      <c r="I24" s="42"/>
      <c r="J24" s="42"/>
    </row>
    <row r="25" spans="1:10" ht="51" customHeight="1">
      <c r="A25" s="64" t="s">
        <v>48</v>
      </c>
      <c r="B25" s="38" t="s">
        <v>49</v>
      </c>
      <c r="C25" s="38" t="s">
        <v>50</v>
      </c>
      <c r="D25" s="38" t="s">
        <v>51</v>
      </c>
      <c r="E25" s="38" t="s">
        <v>167</v>
      </c>
      <c r="F25" s="38" t="s">
        <v>168</v>
      </c>
      <c r="G25" s="65">
        <v>10000</v>
      </c>
      <c r="H25" s="42">
        <v>10000</v>
      </c>
      <c r="I25" s="42"/>
      <c r="J25" s="42" t="s">
        <v>203</v>
      </c>
    </row>
    <row r="26" spans="1:10" ht="42" customHeight="1">
      <c r="A26" s="64" t="s">
        <v>48</v>
      </c>
      <c r="B26" s="38" t="s">
        <v>49</v>
      </c>
      <c r="C26" s="38" t="s">
        <v>50</v>
      </c>
      <c r="D26" s="38" t="s">
        <v>51</v>
      </c>
      <c r="E26" s="38" t="s">
        <v>170</v>
      </c>
      <c r="F26" s="38" t="s">
        <v>169</v>
      </c>
      <c r="G26" s="65">
        <f>H26</f>
        <v>10000</v>
      </c>
      <c r="H26" s="42">
        <v>10000</v>
      </c>
      <c r="I26" s="42"/>
      <c r="J26" s="42"/>
    </row>
    <row r="27" spans="1:10" ht="46.5" customHeight="1">
      <c r="A27" s="47" t="s">
        <v>171</v>
      </c>
      <c r="B27" s="47" t="s">
        <v>172</v>
      </c>
      <c r="C27" s="48" t="s">
        <v>173</v>
      </c>
      <c r="D27" s="49" t="s">
        <v>174</v>
      </c>
      <c r="E27" s="38" t="s">
        <v>175</v>
      </c>
      <c r="F27" s="38" t="s">
        <v>176</v>
      </c>
      <c r="G27" s="39">
        <f>H27+I27</f>
        <v>109999.75</v>
      </c>
      <c r="H27" s="66">
        <v>70457</v>
      </c>
      <c r="I27" s="39">
        <v>39542.75</v>
      </c>
      <c r="J27" s="42"/>
    </row>
    <row r="28" spans="1:10" ht="53.25" customHeight="1">
      <c r="A28" s="47" t="s">
        <v>53</v>
      </c>
      <c r="B28" s="47" t="s">
        <v>54</v>
      </c>
      <c r="C28" s="48" t="s">
        <v>52</v>
      </c>
      <c r="D28" s="49" t="s">
        <v>177</v>
      </c>
      <c r="E28" s="38" t="s">
        <v>162</v>
      </c>
      <c r="F28" s="38" t="s">
        <v>158</v>
      </c>
      <c r="G28" s="39">
        <f>I28</f>
        <v>489979.11</v>
      </c>
      <c r="H28" s="42"/>
      <c r="I28" s="41">
        <v>489979.11</v>
      </c>
      <c r="J28" s="41">
        <v>489979.11</v>
      </c>
    </row>
    <row r="29" spans="1:10" ht="53.25" customHeight="1">
      <c r="A29" s="47" t="s">
        <v>178</v>
      </c>
      <c r="B29" s="47" t="s">
        <v>179</v>
      </c>
      <c r="C29" s="48" t="s">
        <v>52</v>
      </c>
      <c r="D29" s="49" t="s">
        <v>180</v>
      </c>
      <c r="E29" s="38" t="s">
        <v>162</v>
      </c>
      <c r="F29" s="38" t="s">
        <v>158</v>
      </c>
      <c r="G29" s="39">
        <f>I29</f>
        <v>1452175.3</v>
      </c>
      <c r="H29" s="42"/>
      <c r="I29" s="41">
        <v>1452175.3</v>
      </c>
      <c r="J29" s="41">
        <v>1452175.3</v>
      </c>
    </row>
    <row r="30" spans="1:10" ht="54.75" customHeight="1">
      <c r="A30" s="47" t="s">
        <v>181</v>
      </c>
      <c r="B30" s="47" t="s">
        <v>182</v>
      </c>
      <c r="C30" s="48" t="s">
        <v>183</v>
      </c>
      <c r="D30" s="49" t="s">
        <v>184</v>
      </c>
      <c r="E30" s="38" t="s">
        <v>185</v>
      </c>
      <c r="F30" s="38" t="s">
        <v>186</v>
      </c>
      <c r="G30" s="39">
        <f>H30</f>
        <v>40000</v>
      </c>
      <c r="H30" s="42">
        <v>40000</v>
      </c>
      <c r="I30" s="42"/>
      <c r="J30" s="42"/>
    </row>
    <row r="31" spans="1:10" ht="61.5" customHeight="1">
      <c r="A31" s="47" t="s">
        <v>187</v>
      </c>
      <c r="B31" s="47" t="s">
        <v>188</v>
      </c>
      <c r="C31" s="48" t="s">
        <v>189</v>
      </c>
      <c r="D31" s="49" t="s">
        <v>190</v>
      </c>
      <c r="E31" s="38" t="s">
        <v>164</v>
      </c>
      <c r="F31" s="38" t="s">
        <v>132</v>
      </c>
      <c r="G31" s="39">
        <f>H31</f>
        <v>336712.8</v>
      </c>
      <c r="H31" s="41">
        <v>336712.8</v>
      </c>
      <c r="I31" s="42"/>
      <c r="J31" s="42"/>
    </row>
    <row r="32" spans="1:10" ht="53.25" customHeight="1">
      <c r="A32" s="47" t="s">
        <v>191</v>
      </c>
      <c r="B32" s="47" t="s">
        <v>192</v>
      </c>
      <c r="C32" s="48" t="s">
        <v>193</v>
      </c>
      <c r="D32" s="49" t="s">
        <v>194</v>
      </c>
      <c r="E32" s="38" t="s">
        <v>195</v>
      </c>
      <c r="F32" s="38" t="s">
        <v>196</v>
      </c>
      <c r="G32" s="39">
        <f>H32</f>
        <v>181887</v>
      </c>
      <c r="H32" s="41">
        <v>181887</v>
      </c>
      <c r="I32" s="42"/>
      <c r="J32" s="42"/>
    </row>
    <row r="33" spans="1:10" ht="54.75" customHeight="1">
      <c r="A33" s="47" t="s">
        <v>197</v>
      </c>
      <c r="B33" s="47" t="s">
        <v>198</v>
      </c>
      <c r="C33" s="48" t="s">
        <v>199</v>
      </c>
      <c r="D33" s="49" t="s">
        <v>200</v>
      </c>
      <c r="E33" s="38" t="s">
        <v>201</v>
      </c>
      <c r="F33" s="38" t="s">
        <v>157</v>
      </c>
      <c r="G33" s="39">
        <f>H33</f>
        <v>5000</v>
      </c>
      <c r="H33" s="41">
        <v>5000</v>
      </c>
      <c r="I33" s="42"/>
      <c r="J33" s="42"/>
    </row>
    <row r="34" spans="1:10" ht="79.5" customHeight="1">
      <c r="A34" s="47" t="s">
        <v>56</v>
      </c>
      <c r="B34" s="47" t="s">
        <v>57</v>
      </c>
      <c r="C34" s="48" t="s">
        <v>58</v>
      </c>
      <c r="D34" s="49" t="s">
        <v>59</v>
      </c>
      <c r="E34" s="55" t="s">
        <v>262</v>
      </c>
      <c r="F34" s="38" t="s">
        <v>263</v>
      </c>
      <c r="G34" s="39">
        <f>I34</f>
        <v>134097.25</v>
      </c>
      <c r="H34" s="41"/>
      <c r="I34" s="41">
        <v>134097.25</v>
      </c>
      <c r="J34" s="42"/>
    </row>
    <row r="35" spans="1:10" ht="48" customHeight="1">
      <c r="A35" s="43" t="s">
        <v>67</v>
      </c>
      <c r="B35" s="44"/>
      <c r="C35" s="45"/>
      <c r="D35" s="46" t="s">
        <v>202</v>
      </c>
      <c r="E35" s="38"/>
      <c r="F35" s="38"/>
      <c r="G35" s="39">
        <f>G36+G37+G38</f>
        <v>379550</v>
      </c>
      <c r="H35" s="39">
        <f>H36+H37+H38</f>
        <v>329550</v>
      </c>
      <c r="I35" s="39">
        <f>I36+I37+I38</f>
        <v>50000</v>
      </c>
      <c r="J35" s="39">
        <f>J36+J37+J38</f>
        <v>50000</v>
      </c>
    </row>
    <row r="36" spans="1:10" ht="46.5" customHeight="1">
      <c r="A36" s="47" t="s">
        <v>85</v>
      </c>
      <c r="B36" s="47" t="s">
        <v>86</v>
      </c>
      <c r="C36" s="48" t="s">
        <v>87</v>
      </c>
      <c r="D36" s="49" t="s">
        <v>88</v>
      </c>
      <c r="E36" s="38" t="s">
        <v>204</v>
      </c>
      <c r="F36" s="38" t="s">
        <v>205</v>
      </c>
      <c r="G36" s="39">
        <f>H36</f>
        <v>199550</v>
      </c>
      <c r="H36" s="41">
        <v>199550</v>
      </c>
      <c r="I36" s="42"/>
      <c r="J36" s="42"/>
    </row>
    <row r="37" spans="1:10" ht="58.5" customHeight="1">
      <c r="A37" s="47" t="s">
        <v>208</v>
      </c>
      <c r="B37" s="47" t="s">
        <v>209</v>
      </c>
      <c r="C37" s="48" t="s">
        <v>210</v>
      </c>
      <c r="D37" s="49" t="s">
        <v>211</v>
      </c>
      <c r="E37" s="38" t="s">
        <v>212</v>
      </c>
      <c r="F37" s="38" t="s">
        <v>213</v>
      </c>
      <c r="G37" s="39">
        <v>130000</v>
      </c>
      <c r="H37" s="41">
        <v>130000</v>
      </c>
      <c r="I37" s="42"/>
      <c r="J37" s="42"/>
    </row>
    <row r="38" spans="1:10" ht="48.75" customHeight="1">
      <c r="A38" s="47" t="s">
        <v>214</v>
      </c>
      <c r="B38" s="47" t="s">
        <v>215</v>
      </c>
      <c r="C38" s="48" t="s">
        <v>216</v>
      </c>
      <c r="D38" s="49" t="s">
        <v>217</v>
      </c>
      <c r="E38" s="38" t="s">
        <v>206</v>
      </c>
      <c r="F38" s="38" t="s">
        <v>207</v>
      </c>
      <c r="G38" s="39">
        <f>I38</f>
        <v>50000</v>
      </c>
      <c r="H38" s="41"/>
      <c r="I38" s="42">
        <v>50000</v>
      </c>
      <c r="J38" s="42">
        <v>50000</v>
      </c>
    </row>
    <row r="39" spans="1:10" ht="14.25" customHeight="1">
      <c r="A39" s="67" t="s">
        <v>17</v>
      </c>
      <c r="B39" s="67" t="s">
        <v>17</v>
      </c>
      <c r="C39" s="67" t="s">
        <v>17</v>
      </c>
      <c r="D39" s="68" t="s">
        <v>100</v>
      </c>
      <c r="E39" s="68" t="s">
        <v>17</v>
      </c>
      <c r="F39" s="68" t="s">
        <v>17</v>
      </c>
      <c r="G39" s="69">
        <f>G35+G13</f>
        <v>4261797.13</v>
      </c>
      <c r="H39" s="69">
        <f>H35+H13</f>
        <v>2096002.72</v>
      </c>
      <c r="I39" s="69">
        <f>I35+I13</f>
        <v>2165794.41</v>
      </c>
      <c r="J39" s="69">
        <f>J35+J13</f>
        <v>1992154.4100000001</v>
      </c>
    </row>
    <row r="41" spans="1:10">
      <c r="A41" s="158"/>
      <c r="B41" s="158"/>
      <c r="C41" s="158"/>
      <c r="D41" s="158"/>
      <c r="E41" s="158"/>
      <c r="F41" s="158"/>
      <c r="G41" s="158"/>
      <c r="H41" s="158"/>
      <c r="I41" s="158"/>
      <c r="J41" s="158"/>
    </row>
  </sheetData>
  <mergeCells count="11">
    <mergeCell ref="A41:J41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honeticPr fontId="10" type="noConversion"/>
  <pageMargins left="0.31496062992125984" right="0.31496062992125984" top="0.35433070866141736" bottom="0.35433070866141736" header="0.31496062992125984" footer="0.31496062992125984"/>
  <pageSetup paperSize="9" scale="83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Додаток 2</vt:lpstr>
      <vt:lpstr>Додаток 3</vt:lpstr>
      <vt:lpstr>додаток 5</vt:lpstr>
      <vt:lpstr>додаток 6</vt:lpstr>
      <vt:lpstr>дадаток 7</vt:lpstr>
      <vt:lpstr>'дадаток 7'!Заголовки_для_печати</vt:lpstr>
      <vt:lpstr>'додаток 5'!Заголовки_для_печати</vt:lpstr>
      <vt:lpstr>'дадаток 7'!Область_печати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2021-03-01T11:38:01Z</cp:lastPrinted>
  <dcterms:created xsi:type="dcterms:W3CDTF">2021-01-11T10:42:55Z</dcterms:created>
  <dcterms:modified xsi:type="dcterms:W3CDTF">2021-03-01T11:54:37Z</dcterms:modified>
</cp:coreProperties>
</file>