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95"/>
  </bookViews>
  <sheets>
    <sheet name="позашк центр" sheetId="6" r:id="rId1"/>
  </sheets>
  <calcPr calcId="162913"/>
</workbook>
</file>

<file path=xl/calcChain.xml><?xml version="1.0" encoding="utf-8"?>
<calcChain xmlns="http://schemas.openxmlformats.org/spreadsheetml/2006/main">
  <c r="M8" i="6" l="1"/>
  <c r="E10" i="6" l="1"/>
  <c r="F9" i="6" l="1"/>
  <c r="G9" i="6" s="1"/>
  <c r="D10" i="6"/>
  <c r="F8" i="6"/>
  <c r="I9" i="6" l="1"/>
  <c r="L9" i="6"/>
  <c r="M9" i="6" s="1"/>
  <c r="H9" i="6"/>
  <c r="G8" i="6"/>
  <c r="H8" i="6" s="1"/>
  <c r="H10" i="6" s="1"/>
  <c r="F10" i="6"/>
  <c r="J8" i="6"/>
  <c r="J10" i="6" s="1"/>
  <c r="K8" i="6" l="1"/>
  <c r="K10" i="6" s="1"/>
  <c r="I8" i="6"/>
  <c r="I10" i="6" s="1"/>
  <c r="G10" i="6"/>
  <c r="L8" i="6" l="1"/>
  <c r="L10" i="6" l="1"/>
  <c r="M10" i="6"/>
</calcChain>
</file>

<file path=xl/sharedStrings.xml><?xml version="1.0" encoding="utf-8"?>
<sst xmlns="http://schemas.openxmlformats.org/spreadsheetml/2006/main" count="21" uniqueCount="21">
  <si>
    <t>Назва посади</t>
  </si>
  <si>
    <t>Кількість штатних одиниць</t>
  </si>
  <si>
    <t>Посадовий оклад</t>
  </si>
  <si>
    <t>Директор</t>
  </si>
  <si>
    <t>Всього</t>
  </si>
  <si>
    <t>№ з/п</t>
  </si>
  <si>
    <t>Розряд</t>
  </si>
  <si>
    <t>Підвищення посадового окладу на 10% з 01.01.2018р.</t>
  </si>
  <si>
    <t>Всього посадовий оклад</t>
  </si>
  <si>
    <t>Надбавка</t>
  </si>
  <si>
    <t>Постанова КМУ від 23.03.2011 №373</t>
  </si>
  <si>
    <t>Постанова КМУ від 31.01.2001 №78</t>
  </si>
  <si>
    <t>Фонд заробітної плати на місяць</t>
  </si>
  <si>
    <t>Керівник гуртка</t>
  </si>
  <si>
    <t>Центр позашкільної освіти Великосеверинівської сільської ради Кропивницького району</t>
  </si>
  <si>
    <t>надбавка складність та напруженість</t>
  </si>
  <si>
    <t>щомісячна премія</t>
  </si>
  <si>
    <t xml:space="preserve">Додаток до рішення сесії Великосеверинівської </t>
  </si>
  <si>
    <t>Штатний розпис</t>
  </si>
  <si>
    <t>від 25.06.2021 року №700</t>
  </si>
  <si>
    <t>Фонд заробітної плати на 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</si>
</sst>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2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2"/>
  <sheetViews>
    <sheetView tabSelected="1" workbookViewId="0">
      <selection activeCell="D9" sqref="D9"/>
    </sheetView>
  </sheetViews>
  <sheetFormatPr defaultRowHeight="15" x14ac:dyDescent="0.25"/>
  <cols>
    <col min="1" max="1" width="3.7109375" customWidth="1"/>
    <col min="2" max="2" width="15.7109375" customWidth="1"/>
    <col min="3" max="4" width="9.28515625" bestFit="1" customWidth="1"/>
    <col min="5" max="5" width="12" customWidth="1"/>
    <col min="6" max="6" width="12.28515625" customWidth="1"/>
    <col min="7" max="7" width="9.28515625" customWidth="1"/>
    <col min="8" max="8" width="9.5703125" bestFit="1" customWidth="1"/>
    <col min="9" max="11" width="9.28515625" bestFit="1" customWidth="1"/>
    <col min="12" max="13" width="11.140625" bestFit="1" customWidth="1"/>
  </cols>
  <sheetData>
    <row r="1" spans="1:20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8"/>
      <c r="O1" s="9" t="s">
        <v>17</v>
      </c>
      <c r="P1" s="8"/>
      <c r="Q1" s="8"/>
      <c r="R1" s="6"/>
      <c r="S1" s="6"/>
      <c r="T1" s="6"/>
    </row>
    <row r="2" spans="1:20" ht="17.25" customHeight="1" x14ac:dyDescent="0.25">
      <c r="A2" s="10"/>
      <c r="B2" s="6"/>
      <c r="C2" s="6"/>
      <c r="D2" s="6"/>
      <c r="E2" s="6"/>
      <c r="F2" s="6"/>
      <c r="G2" s="6"/>
      <c r="H2" s="6"/>
      <c r="I2" s="6"/>
      <c r="J2" s="6"/>
      <c r="K2" s="6"/>
      <c r="L2" s="11" t="s">
        <v>19</v>
      </c>
      <c r="M2" s="11"/>
      <c r="N2" s="11"/>
      <c r="O2" s="11"/>
      <c r="P2" s="11"/>
      <c r="Q2" s="11"/>
      <c r="R2" s="11"/>
      <c r="S2" s="11"/>
      <c r="T2" s="12"/>
    </row>
    <row r="3" spans="1:20" ht="16.5" customHeight="1" x14ac:dyDescent="0.25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6"/>
      <c r="Q3" s="6"/>
      <c r="R3" s="13"/>
      <c r="S3" s="6"/>
      <c r="T3" s="6"/>
    </row>
    <row r="4" spans="1:20" s="22" customFormat="1" ht="17.25" x14ac:dyDescent="0.3">
      <c r="A4" s="21"/>
      <c r="B4" s="21"/>
      <c r="C4" s="21"/>
      <c r="D4" s="23" t="s">
        <v>14</v>
      </c>
      <c r="E4" s="23"/>
      <c r="F4" s="23"/>
      <c r="G4" s="23"/>
      <c r="H4" s="23"/>
      <c r="I4" s="23"/>
      <c r="J4" s="23"/>
      <c r="K4" s="23"/>
      <c r="L4" s="23"/>
      <c r="M4" s="21"/>
      <c r="N4" s="21"/>
      <c r="O4" s="21"/>
      <c r="P4" s="21"/>
      <c r="Q4" s="21"/>
      <c r="R4" s="21"/>
      <c r="S4" s="21"/>
      <c r="T4" s="21"/>
    </row>
    <row r="5" spans="1:20" ht="14.45" customHeight="1" x14ac:dyDescent="0.25">
      <c r="A5" s="25" t="s">
        <v>5</v>
      </c>
      <c r="B5" s="25" t="s">
        <v>0</v>
      </c>
      <c r="C5" s="26" t="s">
        <v>6</v>
      </c>
      <c r="D5" s="25" t="s">
        <v>1</v>
      </c>
      <c r="E5" s="25" t="s">
        <v>2</v>
      </c>
      <c r="F5" s="25" t="s">
        <v>7</v>
      </c>
      <c r="G5" s="25" t="s">
        <v>8</v>
      </c>
      <c r="H5" s="27" t="s">
        <v>9</v>
      </c>
      <c r="I5" s="27"/>
      <c r="J5" s="28" t="s">
        <v>15</v>
      </c>
      <c r="K5" s="28" t="s">
        <v>16</v>
      </c>
      <c r="L5" s="25" t="s">
        <v>12</v>
      </c>
      <c r="M5" s="25" t="s">
        <v>20</v>
      </c>
      <c r="N5" s="6"/>
      <c r="O5" s="6"/>
      <c r="P5" s="6"/>
      <c r="Q5" s="6"/>
      <c r="R5" s="6"/>
      <c r="S5" s="6"/>
      <c r="T5" s="6"/>
    </row>
    <row r="6" spans="1:20" ht="101.25" customHeight="1" x14ac:dyDescent="0.25">
      <c r="A6" s="29"/>
      <c r="B6" s="29"/>
      <c r="C6" s="30"/>
      <c r="D6" s="29"/>
      <c r="E6" s="29"/>
      <c r="F6" s="29"/>
      <c r="G6" s="29"/>
      <c r="H6" s="31" t="s">
        <v>10</v>
      </c>
      <c r="I6" s="31" t="s">
        <v>11</v>
      </c>
      <c r="J6" s="28"/>
      <c r="K6" s="28"/>
      <c r="L6" s="29"/>
      <c r="M6" s="29"/>
      <c r="N6" s="6"/>
      <c r="O6" s="6"/>
      <c r="P6" s="6"/>
      <c r="Q6" s="6"/>
      <c r="R6" s="6"/>
      <c r="S6" s="6"/>
      <c r="T6" s="6"/>
    </row>
    <row r="7" spans="1:20" ht="15.75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14</v>
      </c>
      <c r="N7" s="6"/>
      <c r="O7" s="6"/>
      <c r="P7" s="6"/>
      <c r="Q7" s="6"/>
      <c r="R7" s="6"/>
      <c r="S7" s="6"/>
      <c r="T7" s="6"/>
    </row>
    <row r="8" spans="1:20" ht="15.75" x14ac:dyDescent="0.25">
      <c r="A8" s="16">
        <v>1</v>
      </c>
      <c r="B8" s="16" t="s">
        <v>3</v>
      </c>
      <c r="C8" s="16">
        <v>12</v>
      </c>
      <c r="D8" s="16">
        <v>1</v>
      </c>
      <c r="E8" s="17">
        <v>6133</v>
      </c>
      <c r="F8" s="17">
        <f>E8*0.1</f>
        <v>613.30000000000007</v>
      </c>
      <c r="G8" s="17">
        <f>E8+F8</f>
        <v>6746.3</v>
      </c>
      <c r="H8" s="16">
        <f>G8*0.3</f>
        <v>2023.8899999999999</v>
      </c>
      <c r="I8" s="16">
        <f>G8*0.3</f>
        <v>2023.8899999999999</v>
      </c>
      <c r="J8" s="17">
        <f>G8*0.5</f>
        <v>3373.15</v>
      </c>
      <c r="K8" s="18">
        <f>G8*0.7</f>
        <v>4722.41</v>
      </c>
      <c r="L8" s="17">
        <f>G8+H8+I8+J8+K8</f>
        <v>18889.64</v>
      </c>
      <c r="M8" s="17">
        <f>(L8*12)</f>
        <v>226675.68</v>
      </c>
      <c r="N8" s="6"/>
      <c r="O8" s="6"/>
      <c r="P8" s="6"/>
      <c r="Q8" s="6"/>
      <c r="R8" s="6"/>
      <c r="S8" s="6"/>
      <c r="T8" s="6"/>
    </row>
    <row r="9" spans="1:20" ht="31.5" x14ac:dyDescent="0.25">
      <c r="A9" s="16">
        <v>2</v>
      </c>
      <c r="B9" s="14" t="s">
        <v>13</v>
      </c>
      <c r="C9" s="16">
        <v>11</v>
      </c>
      <c r="D9" s="16">
        <v>4.4400000000000004</v>
      </c>
      <c r="E9" s="17">
        <v>5699</v>
      </c>
      <c r="F9" s="17">
        <f>E9*0.1</f>
        <v>569.9</v>
      </c>
      <c r="G9" s="17">
        <f>E9+F9</f>
        <v>6268.9</v>
      </c>
      <c r="H9" s="16">
        <f>G9*0.3</f>
        <v>1880.6699999999998</v>
      </c>
      <c r="I9" s="16">
        <f>G9*0.3</f>
        <v>1880.6699999999998</v>
      </c>
      <c r="J9" s="16"/>
      <c r="K9" s="16"/>
      <c r="L9" s="16">
        <f>G9+H9+I9</f>
        <v>10030.24</v>
      </c>
      <c r="M9" s="17">
        <f>L9*10</f>
        <v>100302.39999999999</v>
      </c>
      <c r="N9" s="6"/>
      <c r="O9" s="6"/>
      <c r="P9" s="6"/>
      <c r="Q9" s="6"/>
      <c r="R9" s="6"/>
      <c r="S9" s="6"/>
      <c r="T9" s="6"/>
    </row>
    <row r="10" spans="1:20" ht="15.75" x14ac:dyDescent="0.25">
      <c r="A10" s="16"/>
      <c r="B10" s="19" t="s">
        <v>4</v>
      </c>
      <c r="C10" s="19"/>
      <c r="D10" s="19">
        <f>D8+D9</f>
        <v>5.44</v>
      </c>
      <c r="E10" s="20">
        <f>E8+E9</f>
        <v>11832</v>
      </c>
      <c r="F10" s="20">
        <f>F8+F9</f>
        <v>1183.2</v>
      </c>
      <c r="G10" s="20">
        <f t="shared" ref="G10:M10" si="0">G8+G9</f>
        <v>13015.2</v>
      </c>
      <c r="H10" s="20">
        <f t="shared" si="0"/>
        <v>3904.5599999999995</v>
      </c>
      <c r="I10" s="20">
        <f t="shared" si="0"/>
        <v>3904.5599999999995</v>
      </c>
      <c r="J10" s="20">
        <f t="shared" si="0"/>
        <v>3373.15</v>
      </c>
      <c r="K10" s="20">
        <f t="shared" si="0"/>
        <v>4722.41</v>
      </c>
      <c r="L10" s="20">
        <f t="shared" si="0"/>
        <v>28919.879999999997</v>
      </c>
      <c r="M10" s="20">
        <f t="shared" si="0"/>
        <v>326978.07999999996</v>
      </c>
      <c r="N10" s="6"/>
      <c r="O10" s="6"/>
      <c r="P10" s="6"/>
      <c r="Q10" s="6"/>
      <c r="R10" s="6"/>
      <c r="S10" s="6"/>
      <c r="T10" s="6"/>
    </row>
    <row r="11" spans="1:20" ht="15.75" x14ac:dyDescent="0.25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20" x14ac:dyDescent="0.25">
      <c r="A12" s="2"/>
      <c r="H12" s="3"/>
    </row>
    <row r="13" spans="1:20" x14ac:dyDescent="0.25">
      <c r="A13" s="2"/>
    </row>
    <row r="14" spans="1:20" x14ac:dyDescent="0.25">
      <c r="A14" s="2"/>
    </row>
    <row r="15" spans="1:20" x14ac:dyDescent="0.25">
      <c r="A15" s="2"/>
    </row>
    <row r="16" spans="1:20" x14ac:dyDescent="0.25">
      <c r="A16" s="2"/>
    </row>
    <row r="17" spans="1:1" x14ac:dyDescent="0.25">
      <c r="A17" s="2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</sheetData>
  <mergeCells count="14">
    <mergeCell ref="L2:T2"/>
    <mergeCell ref="A3:O3"/>
    <mergeCell ref="F5:F6"/>
    <mergeCell ref="A5:A6"/>
    <mergeCell ref="B5:B6"/>
    <mergeCell ref="C5:C6"/>
    <mergeCell ref="D5:D6"/>
    <mergeCell ref="E5:E6"/>
    <mergeCell ref="M5:M6"/>
    <mergeCell ref="G5:G6"/>
    <mergeCell ref="H5:I5"/>
    <mergeCell ref="L5:L6"/>
    <mergeCell ref="J5:J6"/>
    <mergeCell ref="K5:K6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позашк центр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2021-11-16T14:16:58Z</dcterms:modified>
</cp:coreProperties>
</file>