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2"/>
  </bookViews>
  <sheets>
    <sheet name="додаток 1" sheetId="1" r:id="rId1"/>
    <sheet name="додаток 3" sheetId="2" r:id="rId2"/>
    <sheet name="додаток 6" sheetId="3" r:id="rId3"/>
    <sheet name="додаток 7" sheetId="4" r:id="rId4"/>
  </sheets>
  <definedNames/>
  <calcPr fullCalcOnLoad="1"/>
</workbook>
</file>

<file path=xl/sharedStrings.xml><?xml version="1.0" encoding="utf-8"?>
<sst xmlns="http://schemas.openxmlformats.org/spreadsheetml/2006/main" count="285" uniqueCount="165">
  <si>
    <t>Додаток 3</t>
  </si>
  <si>
    <t>РОЗПОДІЛ</t>
  </si>
  <si>
    <t>видатків місцевого бюджету на 2021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</si>
  <si>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</si>
  <si>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</si>
  <si>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</si>
  <si>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</si>
  <si>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</si>
  <si>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</si>
  <si>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</si>
  <si>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</si>
  <si>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</si>
  <si>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</si>
  <si>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</si>
  <si>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</si>
  <si>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</si>
  <si>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</si>
  <si>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</si>
  <si>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</si>
  <si>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</si>
  <si>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</si>
  <si>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</si>
  <si>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</si>
  <si>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</si>
  <si>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1070</t>
  </si>
  <si>
    <t>0116030</t>
  </si>
  <si>
    <t>0620</t>
  </si>
  <si>
    <t>6030</t>
  </si>
  <si>
    <t>Організація благоустрою населених пунктів</t>
  </si>
  <si>
    <t>0117324</t>
  </si>
  <si>
    <t>0443</t>
  </si>
  <si>
    <t>7324</t>
  </si>
  <si>
    <t>Будівництво-1 установ та закладів культури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</si>
  <si>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</si>
  <si>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</si>
  <si>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</si>
  <si>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</si>
  <si>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</si>
  <si>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</si>
  <si>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</si>
  <si>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</si>
  <si>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</si>
  <si>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</si>
  <si>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</si>
  <si>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</si>
  <si>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</si>
  <si>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</si>
  <si>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</si>
  <si>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</si>
  <si>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</si>
  <si>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</si>
  <si>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</si>
  <si>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</si>
  <si>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</si>
  <si>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</si>
  <si>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0610180</t>
  </si>
  <si>
    <t>0133</t>
  </si>
  <si>
    <t>0180</t>
  </si>
  <si>
    <t>Інша діяльність у сфері державного управління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</si>
  <si>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</si>
  <si>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</si>
  <si>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</si>
  <si>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</si>
  <si>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</si>
  <si>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</si>
  <si>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</si>
  <si>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</si>
  <si>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0611061</t>
  </si>
  <si>
    <t>1061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</si>
  <si>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</si>
  <si>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</si>
  <si>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</si>
  <si>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</si>
  <si>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 xml:space="preserve">ЗМІНИ ДО ДОХОДІВ
Великосеверинівської сільської територіальної громади на 2021 рік </t>
  </si>
  <si>
    <t>11507000000</t>
  </si>
  <si>
    <t>(код бюджету)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</si>
  <si>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</si>
  <si>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</si>
  <si>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</si>
  <si>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</si>
  <si>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</si>
  <si>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</si>
  <si>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</si>
  <si>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</si>
  <si>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</si>
  <si>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</si>
  <si>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</si>
  <si>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</si>
  <si>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</si>
  <si>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</si>
  <si>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</si>
  <si>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</si>
  <si>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</si>
  <si>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</si>
  <si>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</si>
  <si>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</si>
  <si>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</si>
  <si>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</si>
  <si>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</si>
  <si>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</si>
  <si>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</si>
  <si>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</si>
  <si>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</si>
  <si>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</si>
  <si>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</si>
  <si>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</si>
  <si>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</si>
  <si>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</si>
  <si>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</si>
  <si>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</si>
  <si>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</si>
  <si>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</si>
  <si>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</si>
  <si>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</si>
  <si>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</si>
  <si>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</si>
  <si>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Усього доходів (без урахування міжбюджетних трансфертів)</t>
  </si>
  <si>
    <t xml:space="preserve">до проєкту рішення Великосеверинівської сільської ради від 02 серпня 2021р. №  </t>
  </si>
  <si>
    <t>3700000</t>
  </si>
  <si>
    <t>Фінвід Великосеверинівської с/р</t>
  </si>
  <si>
    <t>3710000</t>
  </si>
  <si>
    <t>Орган з питань фінансів</t>
  </si>
  <si>
    <t>3710160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</si>
  <si>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</si>
  <si>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</si>
  <si>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</si>
  <si>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</si>
  <si>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</si>
  <si>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</si>
  <si>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</si>
  <si>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</si>
  <si>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сільської ради</t>
  </si>
  <si>
    <t>Ганна Коломієць</t>
  </si>
  <si>
    <t>(гривень)</t>
  </si>
  <si>
    <t>'Великосеверинівська сільська рада</t>
  </si>
  <si>
    <t>Додаток 7</t>
  </si>
  <si>
    <t>Зміни до розподілу витрат бюджету Великосеверинівської сільської територіальної громади на реалізацію місцевих/регіональних програм у 2021 році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</si>
  <si>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</si>
  <si>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</si>
  <si>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</si>
  <si>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</si>
  <si>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 xml:space="preserve">Програма забезпечення надання соціальних та реабілітаційних послуг особам з інвалідністю на території Великосеверинівської об’єднаної територіальної громади 
на 2021 – 2023 роки
</t>
  </si>
  <si>
    <t>Рішення Великосеверинівської сільської ради  від 28.12.2020 року №59</t>
  </si>
  <si>
    <t xml:space="preserve">до проєкту рішення Великосеверинівської сільської ради </t>
  </si>
  <si>
    <t>від 02.08.2021р №</t>
  </si>
  <si>
    <t>0113032</t>
  </si>
  <si>
    <t>3032</t>
  </si>
  <si>
    <t>Компенсаційні виплати на пільговий зв'язок окремим категоріям громадян</t>
  </si>
  <si>
    <t>Програма громадський бюджет Великосеверинівської сільської ради на 2021</t>
  </si>
  <si>
    <t>Рішення Великосеверинівської сільської ради  від 28.12.2020 року № 56</t>
  </si>
  <si>
    <t>Рішення Великосеверинівської сільської ради  від 28.12.2020 року № 55</t>
  </si>
  <si>
    <t>Програма економічного і соціального розвитку Великосеверинівської сільської ради на 2021</t>
  </si>
  <si>
    <t>Додаток 6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</si>
  <si>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</si>
  <si>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</si>
  <si>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</si>
  <si>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</si>
  <si>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</si>
  <si>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</si>
  <si>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</si>
  <si>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кінець бюджетного періоду, %</t>
  </si>
  <si>
    <t xml:space="preserve"> -</t>
  </si>
  <si>
    <t xml:space="preserve">від 02.08.2021 № </t>
  </si>
  <si>
    <t>Реконструкція будинку культури в с.Підгайці</t>
  </si>
  <si>
    <t>2020-2021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</si>
</sst>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.00,&quot;-&quot;"/>
    <numFmt numFmtId="165" formatCode="#,##0;\-#,##0;#,&quot;-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\-#,##0.00\ "/>
    <numFmt numFmtId="171" formatCode="#,##0_ ;\-#,##0\ 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9" fillId="0" borderId="0" xfId="0" applyFont="1" applyFill="1" applyAlignment="1">
      <alignment/>
    </xf>
    <xf numFmtId="0" fontId="21" fillId="0" borderId="0" xfId="0" applyFont="1" applyFill="1" applyAlignment="1">
      <alignment vertical="center" wrapText="1" readingOrder="1"/>
    </xf>
    <xf numFmtId="0" fontId="60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/>
    </xf>
    <xf numFmtId="0" fontId="59" fillId="0" borderId="10" xfId="0" applyFont="1" applyFill="1" applyBorder="1" applyAlignment="1" quotePrefix="1">
      <alignment horizontal="center"/>
    </xf>
    <xf numFmtId="0" fontId="59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4" fontId="63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63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 wrapText="1" readingOrder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0" fillId="0" borderId="0" xfId="53" applyFont="1" applyFill="1" applyAlignment="1">
      <alignment horizontal="center"/>
      <protection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 quotePrefix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5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164" fontId="35" fillId="0" borderId="11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164" fontId="29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left"/>
      <protection/>
    </xf>
    <xf numFmtId="0" fontId="0" fillId="0" borderId="0" xfId="53" applyFont="1" applyFill="1" applyAlignment="1">
      <alignment horizontal="left"/>
      <protection/>
    </xf>
    <xf numFmtId="170" fontId="35" fillId="0" borderId="11" xfId="0" applyNumberFormat="1" applyFont="1" applyFill="1" applyBorder="1" applyAlignment="1">
      <alignment horizontal="center" vertical="center" wrapText="1"/>
    </xf>
    <xf numFmtId="170" fontId="29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 quotePrefix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4" fontId="35" fillId="0" borderId="11" xfId="0" applyNumberFormat="1" applyFont="1" applyFill="1" applyBorder="1" applyAlignment="1">
      <alignment horizontal="center" vertical="center" wrapText="1"/>
    </xf>
    <xf numFmtId="4" fontId="35" fillId="0" borderId="13" xfId="0" applyNumberFormat="1" applyFont="1" applyFill="1" applyBorder="1" applyAlignment="1" quotePrefix="1">
      <alignment horizontal="center" vertical="center" wrapText="1"/>
    </xf>
    <xf numFmtId="4" fontId="35" fillId="0" borderId="14" xfId="0" applyNumberFormat="1" applyFont="1" applyFill="1" applyBorder="1" applyAlignment="1" quotePrefix="1">
      <alignment horizontal="center" vertical="center" wrapText="1"/>
    </xf>
    <xf numFmtId="4" fontId="35" fillId="0" borderId="15" xfId="0" applyNumberFormat="1" applyFont="1" applyFill="1" applyBorder="1" applyAlignment="1" quotePrefix="1">
      <alignment horizontal="center" vertical="center" wrapText="1"/>
    </xf>
    <xf numFmtId="170" fontId="35" fillId="0" borderId="11" xfId="0" applyNumberFormat="1" applyFont="1" applyFill="1" applyBorder="1" applyAlignment="1">
      <alignment horizontal="center" vertical="center"/>
    </xf>
    <xf numFmtId="164" fontId="35" fillId="0" borderId="11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 quotePrefix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0" fontId="35" fillId="0" borderId="11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Fill="1" applyAlignment="1" quotePrefix="1">
      <alignment horizontal="center"/>
    </xf>
    <xf numFmtId="0" fontId="38" fillId="0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2" fontId="37" fillId="0" borderId="11" xfId="0" applyNumberFormat="1" applyFont="1" applyFill="1" applyBorder="1" applyAlignment="1">
      <alignment horizontal="right" vertical="center"/>
    </xf>
    <xf numFmtId="165" fontId="37" fillId="0" borderId="11" xfId="0" applyNumberFormat="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vertical="center" wrapText="1"/>
    </xf>
    <xf numFmtId="171" fontId="38" fillId="0" borderId="11" xfId="0" applyNumberFormat="1" applyFont="1" applyFill="1" applyBorder="1" applyAlignment="1">
      <alignment horizontal="right" vertical="center"/>
    </xf>
    <xf numFmtId="2" fontId="38" fillId="0" borderId="11" xfId="0" applyNumberFormat="1" applyFont="1" applyFill="1" applyBorder="1" applyAlignment="1">
      <alignment horizontal="right" vertical="center"/>
    </xf>
    <xf numFmtId="165" fontId="38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2" fontId="37" fillId="0" borderId="11" xfId="0" applyNumberFormat="1" applyFont="1" applyFill="1" applyBorder="1" applyAlignment="1">
      <alignment horizontal="right"/>
    </xf>
    <xf numFmtId="165" fontId="37" fillId="0" borderId="11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center"/>
    </xf>
    <xf numFmtId="170" fontId="64" fillId="0" borderId="11" xfId="0" applyNumberFormat="1" applyFont="1" applyFill="1" applyBorder="1" applyAlignment="1">
      <alignment horizontal="right" vertical="center" wrapText="1"/>
    </xf>
    <xf numFmtId="0" fontId="41" fillId="0" borderId="11" xfId="0" applyFont="1" applyFill="1" applyBorder="1" applyAlignment="1" quotePrefix="1">
      <alignment horizontal="center" vertical="center" wrapText="1"/>
    </xf>
    <xf numFmtId="4" fontId="41" fillId="0" borderId="11" xfId="0" applyNumberFormat="1" applyFont="1" applyFill="1" applyBorder="1" applyAlignment="1" quotePrefix="1">
      <alignment horizontal="center" vertical="center" wrapText="1"/>
    </xf>
    <xf numFmtId="4" fontId="41" fillId="0" borderId="11" xfId="0" applyNumberFormat="1" applyFont="1" applyFill="1" applyBorder="1" applyAlignment="1" quotePrefix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58">
      <selection activeCell="A5" sqref="A5:F5"/>
    </sheetView>
  </sheetViews>
  <sheetFormatPr defaultColWidth="9.00390625" defaultRowHeight="12.75"/>
  <cols>
    <col min="1" max="1" width="13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="6" customFormat="1" ht="12.75">
      <c r="D1" s="6" t="s">
        <v>0</v>
      </c>
    </row>
    <row r="2" spans="3:7" s="6" customFormat="1" ht="29.25" customHeight="1">
      <c r="C2" s="39" t="s">
        <v>117</v>
      </c>
      <c r="D2" s="39"/>
      <c r="E2" s="39"/>
      <c r="F2" s="39"/>
      <c r="G2" s="7"/>
    </row>
    <row r="3" s="6" customFormat="1" ht="12.75"/>
    <row r="4" s="6" customFormat="1" ht="12.75"/>
    <row r="5" spans="1:6" s="6" customFormat="1" ht="25.5" customHeight="1">
      <c r="A5" s="8" t="s">
        <v>73</v>
      </c>
      <c r="B5" s="9"/>
      <c r="C5" s="9"/>
      <c r="D5" s="9"/>
      <c r="E5" s="9"/>
      <c r="F5" s="9"/>
    </row>
    <row r="6" spans="1:6" s="6" customFormat="1" ht="25.5" customHeight="1">
      <c r="A6" s="10" t="s">
        <v>74</v>
      </c>
      <c r="B6" s="11"/>
      <c r="C6" s="11"/>
      <c r="D6" s="11"/>
      <c r="E6" s="11"/>
      <c r="F6" s="11"/>
    </row>
    <row r="7" spans="1:6" s="6" customFormat="1" ht="12.75">
      <c r="A7" s="12" t="s">
        <v>75</v>
      </c>
      <c r="F7" s="13" t="s">
        <v>133</v>
      </c>
    </row>
    <row r="8" spans="1:6" ht="21.75" customHeight="1">
      <c r="A8" s="14" t="s">
        <v>76</v>
      </c>
      <c r="B8" s="14" t="s">
        <v>77</v>
      </c>
      <c r="C8" s="14" t="s">
        <v>78</v>
      </c>
      <c r="D8" s="14" t="s">
        <v>7</v>
      </c>
      <c r="E8" s="14" t="s">
        <v>14</v>
      </c>
      <c r="F8" s="14"/>
    </row>
    <row r="9" spans="1:6" ht="12.75">
      <c r="A9" s="14"/>
      <c r="B9" s="14"/>
      <c r="C9" s="14"/>
      <c r="D9" s="14"/>
      <c r="E9" s="14" t="s">
        <v>8</v>
      </c>
      <c r="F9" s="15" t="s">
        <v>15</v>
      </c>
    </row>
    <row r="10" spans="1:6" ht="12.75">
      <c r="A10" s="14"/>
      <c r="B10" s="14"/>
      <c r="C10" s="14"/>
      <c r="D10" s="14"/>
      <c r="E10" s="14"/>
      <c r="F10" s="14"/>
    </row>
    <row r="11" spans="1:6" ht="12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</row>
    <row r="12" spans="1:6" ht="12.75">
      <c r="A12" s="17">
        <v>10000000</v>
      </c>
      <c r="B12" s="18" t="s">
        <v>79</v>
      </c>
      <c r="C12" s="19">
        <f aca="true" t="shared" si="0" ref="C12:C50">D12+E12</f>
        <v>4049999.9999999995</v>
      </c>
      <c r="D12" s="19">
        <v>4049999.9999999995</v>
      </c>
      <c r="E12" s="19">
        <v>0</v>
      </c>
      <c r="F12" s="19">
        <v>0</v>
      </c>
    </row>
    <row r="13" spans="1:6" ht="25.5">
      <c r="A13" s="17">
        <v>11000000</v>
      </c>
      <c r="B13" s="18" t="s">
        <v>80</v>
      </c>
      <c r="C13" s="19">
        <f t="shared" si="0"/>
        <v>420536</v>
      </c>
      <c r="D13" s="19">
        <v>420536</v>
      </c>
      <c r="E13" s="19">
        <v>0</v>
      </c>
      <c r="F13" s="19">
        <v>0</v>
      </c>
    </row>
    <row r="14" spans="1:6" ht="12.75">
      <c r="A14" s="17">
        <v>11010000</v>
      </c>
      <c r="B14" s="18" t="s">
        <v>81</v>
      </c>
      <c r="C14" s="19">
        <f t="shared" si="0"/>
        <v>421950</v>
      </c>
      <c r="D14" s="19">
        <v>421950</v>
      </c>
      <c r="E14" s="19">
        <v>0</v>
      </c>
      <c r="F14" s="19">
        <v>0</v>
      </c>
    </row>
    <row r="15" spans="1:6" ht="51">
      <c r="A15" s="20">
        <v>11010100</v>
      </c>
      <c r="B15" s="21" t="s">
        <v>82</v>
      </c>
      <c r="C15" s="22">
        <f t="shared" si="0"/>
        <v>1000000</v>
      </c>
      <c r="D15" s="22">
        <v>1000000</v>
      </c>
      <c r="E15" s="22">
        <v>0</v>
      </c>
      <c r="F15" s="22">
        <v>0</v>
      </c>
    </row>
    <row r="16" spans="1:6" ht="76.5">
      <c r="A16" s="20">
        <v>11010200</v>
      </c>
      <c r="B16" s="21" t="s">
        <v>83</v>
      </c>
      <c r="C16" s="22">
        <f t="shared" si="0"/>
        <v>-798050</v>
      </c>
      <c r="D16" s="22">
        <v>-798050</v>
      </c>
      <c r="E16" s="22">
        <v>0</v>
      </c>
      <c r="F16" s="22">
        <v>0</v>
      </c>
    </row>
    <row r="17" spans="1:6" ht="51">
      <c r="A17" s="20">
        <v>11010400</v>
      </c>
      <c r="B17" s="21" t="s">
        <v>84</v>
      </c>
      <c r="C17" s="22">
        <f t="shared" si="0"/>
        <v>410000</v>
      </c>
      <c r="D17" s="22">
        <v>410000</v>
      </c>
      <c r="E17" s="22">
        <v>0</v>
      </c>
      <c r="F17" s="22">
        <v>0</v>
      </c>
    </row>
    <row r="18" spans="1:6" ht="38.25">
      <c r="A18" s="20">
        <v>11010500</v>
      </c>
      <c r="B18" s="21" t="s">
        <v>85</v>
      </c>
      <c r="C18" s="22">
        <f t="shared" si="0"/>
        <v>-190000</v>
      </c>
      <c r="D18" s="22">
        <v>-190000</v>
      </c>
      <c r="E18" s="22">
        <v>0</v>
      </c>
      <c r="F18" s="22">
        <v>0</v>
      </c>
    </row>
    <row r="19" spans="1:6" ht="12.75">
      <c r="A19" s="17">
        <v>11020000</v>
      </c>
      <c r="B19" s="18" t="s">
        <v>86</v>
      </c>
      <c r="C19" s="19">
        <f t="shared" si="0"/>
        <v>-1414</v>
      </c>
      <c r="D19" s="19">
        <v>-1414</v>
      </c>
      <c r="E19" s="19">
        <v>0</v>
      </c>
      <c r="F19" s="19">
        <v>0</v>
      </c>
    </row>
    <row r="20" spans="1:6" ht="25.5">
      <c r="A20" s="20">
        <v>11020200</v>
      </c>
      <c r="B20" s="21" t="s">
        <v>87</v>
      </c>
      <c r="C20" s="22">
        <f t="shared" si="0"/>
        <v>-1414</v>
      </c>
      <c r="D20" s="22">
        <v>-1414</v>
      </c>
      <c r="E20" s="22">
        <v>0</v>
      </c>
      <c r="F20" s="22">
        <v>0</v>
      </c>
    </row>
    <row r="21" spans="1:6" ht="25.5">
      <c r="A21" s="17">
        <v>13000000</v>
      </c>
      <c r="B21" s="18" t="s">
        <v>88</v>
      </c>
      <c r="C21" s="19">
        <f t="shared" si="0"/>
        <v>-14540</v>
      </c>
      <c r="D21" s="19">
        <v>-14540</v>
      </c>
      <c r="E21" s="19">
        <v>0</v>
      </c>
      <c r="F21" s="19">
        <v>0</v>
      </c>
    </row>
    <row r="22" spans="1:6" ht="25.5">
      <c r="A22" s="17">
        <v>13030000</v>
      </c>
      <c r="B22" s="18" t="s">
        <v>89</v>
      </c>
      <c r="C22" s="19">
        <f t="shared" si="0"/>
        <v>-14540</v>
      </c>
      <c r="D22" s="19">
        <v>-14540</v>
      </c>
      <c r="E22" s="19">
        <v>0</v>
      </c>
      <c r="F22" s="19">
        <v>0</v>
      </c>
    </row>
    <row r="23" spans="1:6" ht="38.25">
      <c r="A23" s="20">
        <v>13030100</v>
      </c>
      <c r="B23" s="21" t="s">
        <v>90</v>
      </c>
      <c r="C23" s="22">
        <f t="shared" si="0"/>
        <v>-14540</v>
      </c>
      <c r="D23" s="22">
        <v>-14540</v>
      </c>
      <c r="E23" s="22">
        <v>0</v>
      </c>
      <c r="F23" s="22">
        <v>0</v>
      </c>
    </row>
    <row r="24" spans="1:6" ht="12.75">
      <c r="A24" s="17">
        <v>14000000</v>
      </c>
      <c r="B24" s="18" t="s">
        <v>91</v>
      </c>
      <c r="C24" s="19">
        <f t="shared" si="0"/>
        <v>734993.4299999999</v>
      </c>
      <c r="D24" s="19">
        <v>734993.4299999999</v>
      </c>
      <c r="E24" s="19">
        <v>0</v>
      </c>
      <c r="F24" s="19">
        <v>0</v>
      </c>
    </row>
    <row r="25" spans="1:6" ht="25.5">
      <c r="A25" s="17">
        <v>14020000</v>
      </c>
      <c r="B25" s="18" t="s">
        <v>92</v>
      </c>
      <c r="C25" s="19">
        <f t="shared" si="0"/>
        <v>464464</v>
      </c>
      <c r="D25" s="19">
        <v>464464</v>
      </c>
      <c r="E25" s="19">
        <v>0</v>
      </c>
      <c r="F25" s="19">
        <v>0</v>
      </c>
    </row>
    <row r="26" spans="1:6" ht="12.75">
      <c r="A26" s="20">
        <v>14021900</v>
      </c>
      <c r="B26" s="21" t="s">
        <v>93</v>
      </c>
      <c r="C26" s="22">
        <f t="shared" si="0"/>
        <v>464464</v>
      </c>
      <c r="D26" s="22">
        <v>464464</v>
      </c>
      <c r="E26" s="22">
        <v>0</v>
      </c>
      <c r="F26" s="22">
        <v>0</v>
      </c>
    </row>
    <row r="27" spans="1:6" ht="38.25">
      <c r="A27" s="17">
        <v>14030000</v>
      </c>
      <c r="B27" s="18" t="s">
        <v>94</v>
      </c>
      <c r="C27" s="19">
        <f t="shared" si="0"/>
        <v>215529.43</v>
      </c>
      <c r="D27" s="19">
        <v>215529.43</v>
      </c>
      <c r="E27" s="19">
        <v>0</v>
      </c>
      <c r="F27" s="19">
        <v>0</v>
      </c>
    </row>
    <row r="28" spans="1:6" ht="12.75">
      <c r="A28" s="20">
        <v>14031900</v>
      </c>
      <c r="B28" s="21" t="s">
        <v>93</v>
      </c>
      <c r="C28" s="22">
        <f t="shared" si="0"/>
        <v>215529.43</v>
      </c>
      <c r="D28" s="22">
        <v>215529.43</v>
      </c>
      <c r="E28" s="22">
        <v>0</v>
      </c>
      <c r="F28" s="22">
        <v>0</v>
      </c>
    </row>
    <row r="29" spans="1:6" ht="38.25">
      <c r="A29" s="20">
        <v>14040000</v>
      </c>
      <c r="B29" s="21" t="s">
        <v>95</v>
      </c>
      <c r="C29" s="22">
        <f t="shared" si="0"/>
        <v>55000</v>
      </c>
      <c r="D29" s="22">
        <v>55000</v>
      </c>
      <c r="E29" s="22">
        <v>0</v>
      </c>
      <c r="F29" s="22">
        <v>0</v>
      </c>
    </row>
    <row r="30" spans="1:6" ht="38.25">
      <c r="A30" s="17">
        <v>18000000</v>
      </c>
      <c r="B30" s="18" t="s">
        <v>96</v>
      </c>
      <c r="C30" s="19">
        <f t="shared" si="0"/>
        <v>2909010.5700000003</v>
      </c>
      <c r="D30" s="19">
        <v>2909010.5700000003</v>
      </c>
      <c r="E30" s="19">
        <v>0</v>
      </c>
      <c r="F30" s="19">
        <v>0</v>
      </c>
    </row>
    <row r="31" spans="1:6" ht="12.75">
      <c r="A31" s="17">
        <v>18010000</v>
      </c>
      <c r="B31" s="18" t="s">
        <v>97</v>
      </c>
      <c r="C31" s="19">
        <f t="shared" si="0"/>
        <v>1105000</v>
      </c>
      <c r="D31" s="19">
        <v>1105000</v>
      </c>
      <c r="E31" s="19">
        <v>0</v>
      </c>
      <c r="F31" s="19">
        <v>0</v>
      </c>
    </row>
    <row r="32" spans="1:6" ht="51">
      <c r="A32" s="20">
        <v>18010100</v>
      </c>
      <c r="B32" s="21" t="s">
        <v>98</v>
      </c>
      <c r="C32" s="22">
        <f t="shared" si="0"/>
        <v>5000</v>
      </c>
      <c r="D32" s="22">
        <v>5000</v>
      </c>
      <c r="E32" s="22">
        <v>0</v>
      </c>
      <c r="F32" s="22">
        <v>0</v>
      </c>
    </row>
    <row r="33" spans="1:6" ht="51">
      <c r="A33" s="20">
        <v>18010200</v>
      </c>
      <c r="B33" s="21" t="s">
        <v>99</v>
      </c>
      <c r="C33" s="22">
        <f t="shared" si="0"/>
        <v>200000</v>
      </c>
      <c r="D33" s="22">
        <v>200000</v>
      </c>
      <c r="E33" s="22">
        <v>0</v>
      </c>
      <c r="F33" s="22">
        <v>0</v>
      </c>
    </row>
    <row r="34" spans="1:6" ht="51">
      <c r="A34" s="20">
        <v>18010300</v>
      </c>
      <c r="B34" s="21" t="s">
        <v>100</v>
      </c>
      <c r="C34" s="22">
        <f t="shared" si="0"/>
        <v>200000</v>
      </c>
      <c r="D34" s="22">
        <v>200000</v>
      </c>
      <c r="E34" s="22">
        <v>0</v>
      </c>
      <c r="F34" s="22">
        <v>0</v>
      </c>
    </row>
    <row r="35" spans="1:6" ht="51">
      <c r="A35" s="20">
        <v>18010400</v>
      </c>
      <c r="B35" s="21" t="s">
        <v>101</v>
      </c>
      <c r="C35" s="22">
        <f t="shared" si="0"/>
        <v>400000</v>
      </c>
      <c r="D35" s="22">
        <v>400000</v>
      </c>
      <c r="E35" s="22">
        <v>0</v>
      </c>
      <c r="F35" s="22">
        <v>0</v>
      </c>
    </row>
    <row r="36" spans="1:6" ht="12.75">
      <c r="A36" s="20">
        <v>18010500</v>
      </c>
      <c r="B36" s="21" t="s">
        <v>102</v>
      </c>
      <c r="C36" s="22">
        <f t="shared" si="0"/>
        <v>200000</v>
      </c>
      <c r="D36" s="22">
        <v>200000</v>
      </c>
      <c r="E36" s="22">
        <v>0</v>
      </c>
      <c r="F36" s="22">
        <v>0</v>
      </c>
    </row>
    <row r="37" spans="1:6" ht="12.75">
      <c r="A37" s="20">
        <v>18010600</v>
      </c>
      <c r="B37" s="21" t="s">
        <v>103</v>
      </c>
      <c r="C37" s="22">
        <f t="shared" si="0"/>
        <v>100000</v>
      </c>
      <c r="D37" s="22">
        <v>100000</v>
      </c>
      <c r="E37" s="22">
        <v>0</v>
      </c>
      <c r="F37" s="22">
        <v>0</v>
      </c>
    </row>
    <row r="38" spans="1:6" ht="12.75">
      <c r="A38" s="17">
        <v>18030000</v>
      </c>
      <c r="B38" s="18" t="s">
        <v>104</v>
      </c>
      <c r="C38" s="19">
        <f t="shared" si="0"/>
        <v>-1100</v>
      </c>
      <c r="D38" s="19">
        <v>-1100</v>
      </c>
      <c r="E38" s="19">
        <v>0</v>
      </c>
      <c r="F38" s="19">
        <v>0</v>
      </c>
    </row>
    <row r="39" spans="1:6" ht="25.5">
      <c r="A39" s="20">
        <v>18030200</v>
      </c>
      <c r="B39" s="21" t="s">
        <v>105</v>
      </c>
      <c r="C39" s="22">
        <f t="shared" si="0"/>
        <v>-1100</v>
      </c>
      <c r="D39" s="22">
        <v>-1100</v>
      </c>
      <c r="E39" s="22">
        <v>0</v>
      </c>
      <c r="F39" s="22">
        <v>0</v>
      </c>
    </row>
    <row r="40" spans="1:6" ht="38.25">
      <c r="A40" s="17">
        <v>18040000</v>
      </c>
      <c r="B40" s="18" t="s">
        <v>106</v>
      </c>
      <c r="C40" s="19">
        <f t="shared" si="0"/>
        <v>5110.57</v>
      </c>
      <c r="D40" s="19">
        <v>5110.57</v>
      </c>
      <c r="E40" s="19">
        <v>0</v>
      </c>
      <c r="F40" s="19">
        <v>0</v>
      </c>
    </row>
    <row r="41" spans="1:6" ht="63.75">
      <c r="A41" s="20">
        <v>18041900</v>
      </c>
      <c r="B41" s="21" t="s">
        <v>107</v>
      </c>
      <c r="C41" s="22">
        <f t="shared" si="0"/>
        <v>5110.57</v>
      </c>
      <c r="D41" s="22">
        <v>5110.57</v>
      </c>
      <c r="E41" s="22">
        <v>0</v>
      </c>
      <c r="F41" s="22">
        <v>0</v>
      </c>
    </row>
    <row r="42" spans="1:6" ht="12.75">
      <c r="A42" s="17">
        <v>18050000</v>
      </c>
      <c r="B42" s="18" t="s">
        <v>108</v>
      </c>
      <c r="C42" s="19">
        <f t="shared" si="0"/>
        <v>1800000</v>
      </c>
      <c r="D42" s="19">
        <v>1800000</v>
      </c>
      <c r="E42" s="19">
        <v>0</v>
      </c>
      <c r="F42" s="19">
        <v>0</v>
      </c>
    </row>
    <row r="43" spans="1:6" ht="12.75">
      <c r="A43" s="20">
        <v>18050300</v>
      </c>
      <c r="B43" s="21" t="s">
        <v>109</v>
      </c>
      <c r="C43" s="22">
        <f t="shared" si="0"/>
        <v>200000</v>
      </c>
      <c r="D43" s="22">
        <v>200000</v>
      </c>
      <c r="E43" s="22">
        <v>0</v>
      </c>
      <c r="F43" s="22">
        <v>0</v>
      </c>
    </row>
    <row r="44" spans="1:6" ht="12.75">
      <c r="A44" s="20">
        <v>18050400</v>
      </c>
      <c r="B44" s="21" t="s">
        <v>110</v>
      </c>
      <c r="C44" s="22">
        <f t="shared" si="0"/>
        <v>800000</v>
      </c>
      <c r="D44" s="22">
        <v>800000</v>
      </c>
      <c r="E44" s="22">
        <v>0</v>
      </c>
      <c r="F44" s="22">
        <v>0</v>
      </c>
    </row>
    <row r="45" spans="1:6" ht="63.75">
      <c r="A45" s="20">
        <v>18050500</v>
      </c>
      <c r="B45" s="21" t="s">
        <v>111</v>
      </c>
      <c r="C45" s="22">
        <f t="shared" si="0"/>
        <v>800000</v>
      </c>
      <c r="D45" s="22">
        <v>800000</v>
      </c>
      <c r="E45" s="22">
        <v>0</v>
      </c>
      <c r="F45" s="22">
        <v>0</v>
      </c>
    </row>
    <row r="46" spans="1:6" ht="12.75">
      <c r="A46" s="17">
        <v>20000000</v>
      </c>
      <c r="B46" s="18" t="s">
        <v>112</v>
      </c>
      <c r="C46" s="19">
        <f t="shared" si="0"/>
        <v>50000</v>
      </c>
      <c r="D46" s="19">
        <v>50000</v>
      </c>
      <c r="E46" s="19">
        <v>0</v>
      </c>
      <c r="F46" s="19">
        <v>0</v>
      </c>
    </row>
    <row r="47" spans="1:6" ht="25.5">
      <c r="A47" s="17">
        <v>22000000</v>
      </c>
      <c r="B47" s="18" t="s">
        <v>113</v>
      </c>
      <c r="C47" s="19">
        <f t="shared" si="0"/>
        <v>50000</v>
      </c>
      <c r="D47" s="19">
        <v>50000</v>
      </c>
      <c r="E47" s="19">
        <v>0</v>
      </c>
      <c r="F47" s="19">
        <v>0</v>
      </c>
    </row>
    <row r="48" spans="1:6" ht="12.75">
      <c r="A48" s="17">
        <v>22010000</v>
      </c>
      <c r="B48" s="18" t="s">
        <v>114</v>
      </c>
      <c r="C48" s="19">
        <f t="shared" si="0"/>
        <v>50000</v>
      </c>
      <c r="D48" s="19">
        <v>50000</v>
      </c>
      <c r="E48" s="19">
        <v>0</v>
      </c>
      <c r="F48" s="19">
        <v>0</v>
      </c>
    </row>
    <row r="49" spans="1:6" ht="25.5">
      <c r="A49" s="20">
        <v>22012500</v>
      </c>
      <c r="B49" s="21" t="s">
        <v>115</v>
      </c>
      <c r="C49" s="22">
        <f t="shared" si="0"/>
        <v>50000</v>
      </c>
      <c r="D49" s="22">
        <v>50000</v>
      </c>
      <c r="E49" s="22">
        <v>0</v>
      </c>
      <c r="F49" s="22">
        <v>0</v>
      </c>
    </row>
    <row r="50" spans="1:6" ht="25.5">
      <c r="A50" s="17"/>
      <c r="B50" s="18" t="s">
        <v>116</v>
      </c>
      <c r="C50" s="19">
        <f t="shared" si="0"/>
        <v>4099999.9999999995</v>
      </c>
      <c r="D50" s="19">
        <v>4099999.9999999995</v>
      </c>
      <c r="E50" s="19">
        <v>0</v>
      </c>
      <c r="F50" s="19">
        <v>0</v>
      </c>
    </row>
    <row r="53" spans="2:5" ht="12.75">
      <c r="B53" s="23"/>
      <c r="E53" s="23"/>
    </row>
  </sheetData>
  <sheetProtection/>
  <mergeCells count="9">
    <mergeCell ref="C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3">
      <selection activeCell="A19" sqref="A19:D19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5" width="14.25390625" style="1" customWidth="1"/>
    <col min="6" max="6" width="13.125" style="1" customWidth="1"/>
    <col min="7" max="7" width="11.625" style="1" customWidth="1"/>
    <col min="8" max="8" width="12.00390625" style="1" customWidth="1"/>
    <col min="9" max="9" width="9.25390625" style="1" customWidth="1"/>
    <col min="10" max="10" width="13.75390625" style="1" customWidth="1"/>
    <col min="11" max="11" width="11.875" style="1" customWidth="1"/>
    <col min="12" max="16" width="13.75390625" style="1" customWidth="1"/>
    <col min="17" max="16384" width="9.125" style="1" customWidth="1"/>
  </cols>
  <sheetData>
    <row r="1" ht="12.75">
      <c r="M1" s="1" t="s">
        <v>0</v>
      </c>
    </row>
    <row r="2" spans="13:16" ht="12.75" customHeight="1">
      <c r="M2" s="24" t="s">
        <v>117</v>
      </c>
      <c r="N2" s="25"/>
      <c r="O2" s="25"/>
      <c r="P2" s="25"/>
    </row>
    <row r="3" spans="13:16" ht="12.75">
      <c r="M3" s="25"/>
      <c r="N3" s="25"/>
      <c r="O3" s="25"/>
      <c r="P3" s="25"/>
    </row>
    <row r="4" spans="1:16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2.7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s="4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26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>
      <c r="A8" s="27" t="s">
        <v>75</v>
      </c>
      <c r="P8" s="3" t="s">
        <v>133</v>
      </c>
    </row>
    <row r="9" spans="1:16" ht="12.75" customHeight="1">
      <c r="A9" s="28" t="s">
        <v>3</v>
      </c>
      <c r="B9" s="28" t="s">
        <v>4</v>
      </c>
      <c r="C9" s="28" t="s">
        <v>5</v>
      </c>
      <c r="D9" s="14" t="s">
        <v>6</v>
      </c>
      <c r="E9" s="14" t="s">
        <v>7</v>
      </c>
      <c r="F9" s="14"/>
      <c r="G9" s="14"/>
      <c r="H9" s="14"/>
      <c r="I9" s="14"/>
      <c r="J9" s="14" t="s">
        <v>14</v>
      </c>
      <c r="K9" s="14"/>
      <c r="L9" s="14"/>
      <c r="M9" s="14"/>
      <c r="N9" s="14"/>
      <c r="O9" s="14"/>
      <c r="P9" s="14" t="s">
        <v>16</v>
      </c>
    </row>
    <row r="10" spans="1:16" ht="44.25" customHeight="1">
      <c r="A10" s="14"/>
      <c r="B10" s="14"/>
      <c r="C10" s="14"/>
      <c r="D10" s="14"/>
      <c r="E10" s="14" t="s">
        <v>8</v>
      </c>
      <c r="F10" s="14" t="s">
        <v>9</v>
      </c>
      <c r="G10" s="14" t="s">
        <v>10</v>
      </c>
      <c r="H10" s="14"/>
      <c r="I10" s="14" t="s">
        <v>13</v>
      </c>
      <c r="J10" s="14" t="s">
        <v>8</v>
      </c>
      <c r="K10" s="14" t="s">
        <v>15</v>
      </c>
      <c r="L10" s="14" t="s">
        <v>9</v>
      </c>
      <c r="M10" s="14" t="s">
        <v>10</v>
      </c>
      <c r="N10" s="14"/>
      <c r="O10" s="14" t="s">
        <v>13</v>
      </c>
      <c r="P10" s="14"/>
    </row>
    <row r="11" spans="1:16" ht="12.75">
      <c r="A11" s="14"/>
      <c r="B11" s="14"/>
      <c r="C11" s="14"/>
      <c r="D11" s="14"/>
      <c r="E11" s="14"/>
      <c r="F11" s="14"/>
      <c r="G11" s="14" t="s">
        <v>11</v>
      </c>
      <c r="H11" s="14" t="s">
        <v>12</v>
      </c>
      <c r="I11" s="14"/>
      <c r="J11" s="14"/>
      <c r="K11" s="14"/>
      <c r="L11" s="14"/>
      <c r="M11" s="14" t="s">
        <v>11</v>
      </c>
      <c r="N11" s="14" t="s">
        <v>12</v>
      </c>
      <c r="O11" s="14"/>
      <c r="P11" s="14"/>
    </row>
    <row r="12" spans="1:16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6" ht="12.75">
      <c r="A14" s="29" t="s">
        <v>17</v>
      </c>
      <c r="B14" s="30"/>
      <c r="C14" s="31"/>
      <c r="D14" s="32" t="s">
        <v>18</v>
      </c>
      <c r="E14" s="33">
        <v>822270</v>
      </c>
      <c r="F14" s="33">
        <v>822270</v>
      </c>
      <c r="G14" s="33">
        <v>204141</v>
      </c>
      <c r="H14" s="33">
        <v>530000</v>
      </c>
      <c r="I14" s="33">
        <v>0</v>
      </c>
      <c r="J14" s="33">
        <v>1061132</v>
      </c>
      <c r="K14" s="33">
        <v>0</v>
      </c>
      <c r="L14" s="33">
        <v>0</v>
      </c>
      <c r="M14" s="33">
        <v>0</v>
      </c>
      <c r="N14" s="33">
        <v>0</v>
      </c>
      <c r="O14" s="33">
        <v>1061132</v>
      </c>
      <c r="P14" s="33">
        <v>1883402</v>
      </c>
    </row>
    <row r="15" spans="1:16" ht="12.75">
      <c r="A15" s="29" t="s">
        <v>19</v>
      </c>
      <c r="B15" s="30"/>
      <c r="C15" s="31"/>
      <c r="D15" s="32" t="s">
        <v>134</v>
      </c>
      <c r="E15" s="33">
        <v>822270</v>
      </c>
      <c r="F15" s="33">
        <v>822270</v>
      </c>
      <c r="G15" s="33">
        <v>204141</v>
      </c>
      <c r="H15" s="33">
        <v>530000</v>
      </c>
      <c r="I15" s="33">
        <v>0</v>
      </c>
      <c r="J15" s="33">
        <v>1061132</v>
      </c>
      <c r="K15" s="33">
        <v>0</v>
      </c>
      <c r="L15" s="33">
        <v>0</v>
      </c>
      <c r="M15" s="33">
        <v>0</v>
      </c>
      <c r="N15" s="33">
        <v>0</v>
      </c>
      <c r="O15" s="33">
        <v>1061132</v>
      </c>
      <c r="P15" s="33">
        <v>1883402</v>
      </c>
    </row>
    <row r="16" spans="1:16" ht="63.75">
      <c r="A16" s="34" t="s">
        <v>20</v>
      </c>
      <c r="B16" s="34" t="s">
        <v>22</v>
      </c>
      <c r="C16" s="35" t="s">
        <v>21</v>
      </c>
      <c r="D16" s="36" t="s">
        <v>23</v>
      </c>
      <c r="E16" s="37">
        <v>758270</v>
      </c>
      <c r="F16" s="37">
        <v>758270</v>
      </c>
      <c r="G16" s="37">
        <v>204141</v>
      </c>
      <c r="H16" s="37">
        <v>500000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758270</v>
      </c>
    </row>
    <row r="17" spans="1:16" ht="25.5">
      <c r="A17" s="34" t="s">
        <v>145</v>
      </c>
      <c r="B17" s="34" t="s">
        <v>146</v>
      </c>
      <c r="C17" s="35" t="s">
        <v>24</v>
      </c>
      <c r="D17" s="36" t="s">
        <v>147</v>
      </c>
      <c r="E17" s="37">
        <v>7000</v>
      </c>
      <c r="F17" s="37">
        <v>7000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7000</v>
      </c>
    </row>
    <row r="18" spans="1:16" ht="12.75">
      <c r="A18" s="34" t="s">
        <v>25</v>
      </c>
      <c r="B18" s="34" t="s">
        <v>27</v>
      </c>
      <c r="C18" s="35" t="s">
        <v>26</v>
      </c>
      <c r="D18" s="36" t="s">
        <v>28</v>
      </c>
      <c r="E18" s="37">
        <v>-63000</v>
      </c>
      <c r="F18" s="37">
        <v>-63000</v>
      </c>
      <c r="G18" s="37">
        <v>0</v>
      </c>
      <c r="H18" s="37">
        <v>30000</v>
      </c>
      <c r="I18" s="37">
        <v>0</v>
      </c>
      <c r="J18" s="37">
        <v>173500</v>
      </c>
      <c r="K18" s="37">
        <v>0</v>
      </c>
      <c r="L18" s="37">
        <v>0</v>
      </c>
      <c r="M18" s="37">
        <v>0</v>
      </c>
      <c r="N18" s="37">
        <v>0</v>
      </c>
      <c r="O18" s="37">
        <v>173500</v>
      </c>
      <c r="P18" s="37">
        <v>110500</v>
      </c>
    </row>
    <row r="19" spans="1:16" ht="12.75">
      <c r="A19" s="34" t="s">
        <v>29</v>
      </c>
      <c r="B19" s="34" t="s">
        <v>31</v>
      </c>
      <c r="C19" s="35" t="s">
        <v>30</v>
      </c>
      <c r="D19" s="36" t="s">
        <v>32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787632</v>
      </c>
      <c r="K19" s="37">
        <v>0</v>
      </c>
      <c r="L19" s="37">
        <v>0</v>
      </c>
      <c r="M19" s="37">
        <v>0</v>
      </c>
      <c r="N19" s="37">
        <v>0</v>
      </c>
      <c r="O19" s="37">
        <v>787632</v>
      </c>
      <c r="P19" s="37">
        <v>787632</v>
      </c>
    </row>
    <row r="20" spans="1:16" ht="38.25">
      <c r="A20" s="34" t="s">
        <v>33</v>
      </c>
      <c r="B20" s="34" t="s">
        <v>35</v>
      </c>
      <c r="C20" s="35" t="s">
        <v>34</v>
      </c>
      <c r="D20" s="36" t="s">
        <v>36</v>
      </c>
      <c r="E20" s="37">
        <v>100000</v>
      </c>
      <c r="F20" s="37">
        <v>100000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100000</v>
      </c>
    </row>
    <row r="21" spans="1:16" ht="25.5">
      <c r="A21" s="34" t="s">
        <v>37</v>
      </c>
      <c r="B21" s="34" t="s">
        <v>39</v>
      </c>
      <c r="C21" s="35" t="s">
        <v>38</v>
      </c>
      <c r="D21" s="36" t="s">
        <v>40</v>
      </c>
      <c r="E21" s="37">
        <v>12000</v>
      </c>
      <c r="F21" s="37">
        <v>12000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12000</v>
      </c>
    </row>
    <row r="22" spans="1:16" ht="25.5">
      <c r="A22" s="34" t="s">
        <v>41</v>
      </c>
      <c r="B22" s="34" t="s">
        <v>43</v>
      </c>
      <c r="C22" s="35" t="s">
        <v>42</v>
      </c>
      <c r="D22" s="36" t="s">
        <v>44</v>
      </c>
      <c r="E22" s="37">
        <v>8000</v>
      </c>
      <c r="F22" s="37">
        <v>8000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8000</v>
      </c>
    </row>
    <row r="23" spans="1:16" ht="25.5">
      <c r="A23" s="34" t="s">
        <v>45</v>
      </c>
      <c r="B23" s="34" t="s">
        <v>47</v>
      </c>
      <c r="C23" s="35" t="s">
        <v>46</v>
      </c>
      <c r="D23" s="36" t="s">
        <v>48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100000</v>
      </c>
      <c r="K23" s="37">
        <v>0</v>
      </c>
      <c r="L23" s="37">
        <v>0</v>
      </c>
      <c r="M23" s="37">
        <v>0</v>
      </c>
      <c r="N23" s="37">
        <v>0</v>
      </c>
      <c r="O23" s="37">
        <v>100000</v>
      </c>
      <c r="P23" s="37">
        <v>100000</v>
      </c>
    </row>
    <row r="24" spans="1:16" ht="38.25">
      <c r="A24" s="29" t="s">
        <v>49</v>
      </c>
      <c r="B24" s="30"/>
      <c r="C24" s="31"/>
      <c r="D24" s="32" t="s">
        <v>50</v>
      </c>
      <c r="E24" s="33">
        <v>2058594</v>
      </c>
      <c r="F24" s="33">
        <v>2058594</v>
      </c>
      <c r="G24" s="33">
        <v>-221034</v>
      </c>
      <c r="H24" s="33">
        <v>1437431</v>
      </c>
      <c r="I24" s="33">
        <v>0</v>
      </c>
      <c r="J24" s="33">
        <v>3989</v>
      </c>
      <c r="K24" s="33">
        <v>0</v>
      </c>
      <c r="L24" s="33">
        <v>0</v>
      </c>
      <c r="M24" s="33">
        <v>0</v>
      </c>
      <c r="N24" s="33">
        <v>0</v>
      </c>
      <c r="O24" s="33">
        <v>3989</v>
      </c>
      <c r="P24" s="33">
        <v>2062583</v>
      </c>
    </row>
    <row r="25" spans="1:16" ht="38.25">
      <c r="A25" s="29" t="s">
        <v>51</v>
      </c>
      <c r="B25" s="30"/>
      <c r="C25" s="31"/>
      <c r="D25" s="32" t="s">
        <v>50</v>
      </c>
      <c r="E25" s="33">
        <v>2058594</v>
      </c>
      <c r="F25" s="33">
        <v>2058594</v>
      </c>
      <c r="G25" s="33">
        <v>-221034</v>
      </c>
      <c r="H25" s="33">
        <v>1437431</v>
      </c>
      <c r="I25" s="33">
        <v>0</v>
      </c>
      <c r="J25" s="33">
        <v>3989</v>
      </c>
      <c r="K25" s="33">
        <v>0</v>
      </c>
      <c r="L25" s="33">
        <v>0</v>
      </c>
      <c r="M25" s="33">
        <v>0</v>
      </c>
      <c r="N25" s="33">
        <v>0</v>
      </c>
      <c r="O25" s="33">
        <v>3989</v>
      </c>
      <c r="P25" s="33">
        <v>2062583</v>
      </c>
    </row>
    <row r="26" spans="1:16" ht="38.25">
      <c r="A26" s="34" t="s">
        <v>52</v>
      </c>
      <c r="B26" s="34" t="s">
        <v>53</v>
      </c>
      <c r="C26" s="35" t="s">
        <v>21</v>
      </c>
      <c r="D26" s="36" t="s">
        <v>54</v>
      </c>
      <c r="E26" s="37">
        <v>103350</v>
      </c>
      <c r="F26" s="37">
        <v>103350</v>
      </c>
      <c r="G26" s="37">
        <v>77966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103350</v>
      </c>
    </row>
    <row r="27" spans="1:16" ht="25.5">
      <c r="A27" s="34" t="s">
        <v>55</v>
      </c>
      <c r="B27" s="34" t="s">
        <v>57</v>
      </c>
      <c r="C27" s="35" t="s">
        <v>56</v>
      </c>
      <c r="D27" s="36" t="s">
        <v>58</v>
      </c>
      <c r="E27" s="37">
        <v>55500</v>
      </c>
      <c r="F27" s="37">
        <v>55500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55500</v>
      </c>
    </row>
    <row r="28" spans="1:16" ht="12.75">
      <c r="A28" s="34" t="s">
        <v>59</v>
      </c>
      <c r="B28" s="34" t="s">
        <v>61</v>
      </c>
      <c r="C28" s="35" t="s">
        <v>60</v>
      </c>
      <c r="D28" s="36" t="s">
        <v>62</v>
      </c>
      <c r="E28" s="37">
        <v>272370</v>
      </c>
      <c r="F28" s="37">
        <v>272370</v>
      </c>
      <c r="G28" s="37">
        <v>0</v>
      </c>
      <c r="H28" s="37">
        <v>252570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272370</v>
      </c>
    </row>
    <row r="29" spans="1:16" ht="25.5">
      <c r="A29" s="34" t="s">
        <v>63</v>
      </c>
      <c r="B29" s="34" t="s">
        <v>65</v>
      </c>
      <c r="C29" s="35" t="s">
        <v>64</v>
      </c>
      <c r="D29" s="36" t="s">
        <v>66</v>
      </c>
      <c r="E29" s="37">
        <v>1436323</v>
      </c>
      <c r="F29" s="37">
        <v>1436323</v>
      </c>
      <c r="G29" s="37">
        <v>-65000</v>
      </c>
      <c r="H29" s="37">
        <v>997310</v>
      </c>
      <c r="I29" s="37">
        <v>0</v>
      </c>
      <c r="J29" s="37">
        <v>3989</v>
      </c>
      <c r="K29" s="37">
        <v>0</v>
      </c>
      <c r="L29" s="37">
        <v>0</v>
      </c>
      <c r="M29" s="37">
        <v>0</v>
      </c>
      <c r="N29" s="37">
        <v>0</v>
      </c>
      <c r="O29" s="37">
        <v>3989</v>
      </c>
      <c r="P29" s="37">
        <v>1440312</v>
      </c>
    </row>
    <row r="30" spans="1:16" ht="25.5">
      <c r="A30" s="34" t="s">
        <v>67</v>
      </c>
      <c r="B30" s="34" t="s">
        <v>68</v>
      </c>
      <c r="C30" s="35" t="s">
        <v>64</v>
      </c>
      <c r="D30" s="36" t="s">
        <v>66</v>
      </c>
      <c r="E30" s="37">
        <v>0</v>
      </c>
      <c r="F30" s="37">
        <v>0</v>
      </c>
      <c r="G30" s="37">
        <v>-234000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ht="38.25">
      <c r="A31" s="34" t="s">
        <v>69</v>
      </c>
      <c r="B31" s="34" t="s">
        <v>71</v>
      </c>
      <c r="C31" s="35" t="s">
        <v>70</v>
      </c>
      <c r="D31" s="36" t="s">
        <v>72</v>
      </c>
      <c r="E31" s="37">
        <v>191051</v>
      </c>
      <c r="F31" s="37">
        <v>191051</v>
      </c>
      <c r="G31" s="37">
        <v>0</v>
      </c>
      <c r="H31" s="37">
        <v>187551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191051</v>
      </c>
    </row>
    <row r="32" spans="1:16" ht="12.75">
      <c r="A32" s="29" t="s">
        <v>118</v>
      </c>
      <c r="B32" s="30"/>
      <c r="C32" s="31"/>
      <c r="D32" s="32" t="s">
        <v>119</v>
      </c>
      <c r="E32" s="33">
        <v>154015</v>
      </c>
      <c r="F32" s="33">
        <v>154015</v>
      </c>
      <c r="G32" s="33">
        <v>20504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154015</v>
      </c>
    </row>
    <row r="33" spans="1:16" ht="12.75">
      <c r="A33" s="29" t="s">
        <v>120</v>
      </c>
      <c r="B33" s="30"/>
      <c r="C33" s="31"/>
      <c r="D33" s="32" t="s">
        <v>121</v>
      </c>
      <c r="E33" s="33">
        <v>154015</v>
      </c>
      <c r="F33" s="33">
        <v>154015</v>
      </c>
      <c r="G33" s="33">
        <v>20504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154015</v>
      </c>
    </row>
    <row r="34" spans="1:16" ht="38.25">
      <c r="A34" s="34" t="s">
        <v>122</v>
      </c>
      <c r="B34" s="34" t="s">
        <v>53</v>
      </c>
      <c r="C34" s="35" t="s">
        <v>21</v>
      </c>
      <c r="D34" s="36" t="s">
        <v>54</v>
      </c>
      <c r="E34" s="37">
        <v>25015</v>
      </c>
      <c r="F34" s="37">
        <v>25015</v>
      </c>
      <c r="G34" s="37">
        <v>20504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25015</v>
      </c>
    </row>
    <row r="35" spans="1:16" ht="12.75">
      <c r="A35" s="34" t="s">
        <v>123</v>
      </c>
      <c r="B35" s="34" t="s">
        <v>124</v>
      </c>
      <c r="C35" s="35" t="s">
        <v>57</v>
      </c>
      <c r="D35" s="36" t="s">
        <v>125</v>
      </c>
      <c r="E35" s="37">
        <v>72000</v>
      </c>
      <c r="F35" s="37">
        <v>72000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72000</v>
      </c>
    </row>
    <row r="36" spans="1:16" ht="38.25">
      <c r="A36" s="34" t="s">
        <v>126</v>
      </c>
      <c r="B36" s="34" t="s">
        <v>127</v>
      </c>
      <c r="C36" s="35" t="s">
        <v>57</v>
      </c>
      <c r="D36" s="36" t="s">
        <v>128</v>
      </c>
      <c r="E36" s="37">
        <v>57000</v>
      </c>
      <c r="F36" s="37">
        <v>57000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57000</v>
      </c>
    </row>
    <row r="37" spans="1:16" ht="12.75">
      <c r="A37" s="30" t="s">
        <v>129</v>
      </c>
      <c r="B37" s="30" t="s">
        <v>129</v>
      </c>
      <c r="C37" s="31" t="s">
        <v>129</v>
      </c>
      <c r="D37" s="33" t="s">
        <v>130</v>
      </c>
      <c r="E37" s="33">
        <v>3034879</v>
      </c>
      <c r="F37" s="33">
        <v>3034879</v>
      </c>
      <c r="G37" s="33">
        <v>3611</v>
      </c>
      <c r="H37" s="33">
        <v>1967431</v>
      </c>
      <c r="I37" s="33">
        <v>0</v>
      </c>
      <c r="J37" s="33">
        <v>1065121</v>
      </c>
      <c r="K37" s="33">
        <v>0</v>
      </c>
      <c r="L37" s="33">
        <v>0</v>
      </c>
      <c r="M37" s="33">
        <v>0</v>
      </c>
      <c r="N37" s="33">
        <v>0</v>
      </c>
      <c r="O37" s="33">
        <v>1065121</v>
      </c>
      <c r="P37" s="33">
        <v>4100000</v>
      </c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9" ht="12.75">
      <c r="B39" s="38" t="s">
        <v>131</v>
      </c>
      <c r="I39" s="38" t="s">
        <v>132</v>
      </c>
    </row>
  </sheetData>
  <sheetProtection/>
  <mergeCells count="23">
    <mergeCell ref="D9:D12"/>
    <mergeCell ref="E9:I9"/>
    <mergeCell ref="E10:E12"/>
    <mergeCell ref="F10:F12"/>
    <mergeCell ref="G10:H10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M2:P3"/>
    <mergeCell ref="O10:O12"/>
    <mergeCell ref="P9:P12"/>
    <mergeCell ref="G11:G12"/>
    <mergeCell ref="H11:H12"/>
    <mergeCell ref="I10:I12"/>
    <mergeCell ref="J9:O9"/>
    <mergeCell ref="J10:J12"/>
  </mergeCells>
  <printOptions/>
  <pageMargins left="0.2362204724409449" right="0.2362204724409449" top="0.7480314960629921" bottom="0.7480314960629921" header="0.31496062992125984" footer="0.31496062992125984"/>
  <pageSetup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7" zoomScaleNormal="77" zoomScalePageLayoutView="0" workbookViewId="0" topLeftCell="A4">
      <selection activeCell="E17" sqref="E17"/>
    </sheetView>
  </sheetViews>
  <sheetFormatPr defaultColWidth="9.00390625" defaultRowHeight="12.75"/>
  <cols>
    <col min="1" max="1" width="21.25390625" style="0" customWidth="1"/>
    <col min="2" max="2" width="18.25390625" style="0" customWidth="1"/>
    <col min="3" max="3" width="19.375" style="0" customWidth="1"/>
    <col min="4" max="4" width="44.75390625" style="0" customWidth="1"/>
    <col min="5" max="5" width="44.25390625" style="0" customWidth="1"/>
    <col min="6" max="6" width="19.75390625" style="0" customWidth="1"/>
    <col min="7" max="8" width="16.625" style="0" customWidth="1"/>
    <col min="9" max="9" width="22.375" style="0" customWidth="1"/>
    <col min="10" max="10" width="16.625" style="0" customWidth="1"/>
  </cols>
  <sheetData>
    <row r="1" spans="8:10" ht="31.5" customHeight="1">
      <c r="H1" s="5" t="s">
        <v>152</v>
      </c>
      <c r="I1" s="5"/>
      <c r="J1" s="5"/>
    </row>
    <row r="2" spans="8:10" ht="20.25" customHeight="1">
      <c r="H2" s="67" t="s">
        <v>143</v>
      </c>
      <c r="I2" s="42"/>
      <c r="J2" s="42"/>
    </row>
    <row r="3" spans="8:10" ht="12.75">
      <c r="H3" s="67" t="s">
        <v>162</v>
      </c>
      <c r="I3" s="42"/>
      <c r="J3" s="42"/>
    </row>
    <row r="5" spans="1:10" s="86" customFormat="1" ht="18.75">
      <c r="A5" s="84" t="s">
        <v>153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s="86" customFormat="1" ht="18.75">
      <c r="A6" s="84" t="s">
        <v>154</v>
      </c>
      <c r="B6" s="85"/>
      <c r="C6" s="85"/>
      <c r="D6" s="85"/>
      <c r="E6" s="85"/>
      <c r="F6" s="85"/>
      <c r="G6" s="85"/>
      <c r="H6" s="85"/>
      <c r="I6" s="85"/>
      <c r="J6" s="85"/>
    </row>
    <row r="7" ht="12.75">
      <c r="A7" s="87" t="s">
        <v>74</v>
      </c>
    </row>
    <row r="8" spans="1:10" ht="12.75">
      <c r="A8" s="1" t="s">
        <v>75</v>
      </c>
      <c r="J8" s="3" t="s">
        <v>133</v>
      </c>
    </row>
    <row r="9" spans="1:10" ht="150">
      <c r="A9" s="88" t="s">
        <v>3</v>
      </c>
      <c r="B9" s="88" t="s">
        <v>4</v>
      </c>
      <c r="C9" s="88" t="s">
        <v>5</v>
      </c>
      <c r="D9" s="88" t="s">
        <v>6</v>
      </c>
      <c r="E9" s="88" t="s">
        <v>155</v>
      </c>
      <c r="F9" s="88" t="s">
        <v>156</v>
      </c>
      <c r="G9" s="88" t="s">
        <v>157</v>
      </c>
      <c r="H9" s="88" t="s">
        <v>158</v>
      </c>
      <c r="I9" s="88" t="s">
        <v>159</v>
      </c>
      <c r="J9" s="88" t="s">
        <v>160</v>
      </c>
    </row>
    <row r="10" spans="1:10" ht="18.75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</row>
    <row r="11" spans="1:10" ht="60" customHeight="1">
      <c r="A11" s="89" t="s">
        <v>17</v>
      </c>
      <c r="B11" s="90" t="s">
        <v>139</v>
      </c>
      <c r="C11" s="90" t="s">
        <v>139</v>
      </c>
      <c r="D11" s="91" t="s">
        <v>140</v>
      </c>
      <c r="E11" s="92"/>
      <c r="F11" s="90" t="s">
        <v>139</v>
      </c>
      <c r="G11" s="93">
        <f>G12</f>
        <v>5139786</v>
      </c>
      <c r="H11" s="94" t="s">
        <v>161</v>
      </c>
      <c r="I11" s="93">
        <f>I13</f>
        <v>787632</v>
      </c>
      <c r="J11" s="94">
        <v>0</v>
      </c>
    </row>
    <row r="12" spans="1:10" ht="93.75" customHeight="1">
      <c r="A12" s="105" t="s">
        <v>29</v>
      </c>
      <c r="B12" s="105" t="s">
        <v>31</v>
      </c>
      <c r="C12" s="106" t="s">
        <v>30</v>
      </c>
      <c r="D12" s="107" t="s">
        <v>32</v>
      </c>
      <c r="E12" s="95" t="s">
        <v>163</v>
      </c>
      <c r="F12" s="95" t="s">
        <v>164</v>
      </c>
      <c r="G12" s="104">
        <f>70000+4282154+787632</f>
        <v>5139786</v>
      </c>
      <c r="H12" s="96">
        <v>0</v>
      </c>
      <c r="I12" s="97">
        <v>787632</v>
      </c>
      <c r="J12" s="98">
        <v>100</v>
      </c>
    </row>
    <row r="13" spans="1:10" ht="18.75">
      <c r="A13" s="99" t="s">
        <v>129</v>
      </c>
      <c r="B13" s="99" t="s">
        <v>129</v>
      </c>
      <c r="C13" s="99" t="s">
        <v>129</v>
      </c>
      <c r="D13" s="100" t="s">
        <v>130</v>
      </c>
      <c r="E13" s="100" t="s">
        <v>129</v>
      </c>
      <c r="F13" s="100" t="s">
        <v>129</v>
      </c>
      <c r="G13" s="101">
        <f>G12</f>
        <v>5139786</v>
      </c>
      <c r="H13" s="102" t="s">
        <v>129</v>
      </c>
      <c r="I13" s="101">
        <f>I12</f>
        <v>787632</v>
      </c>
      <c r="J13" s="102" t="s">
        <v>129</v>
      </c>
    </row>
    <row r="15" spans="1:10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</sheetData>
  <sheetProtection/>
  <mergeCells count="7">
    <mergeCell ref="A15:J15"/>
    <mergeCell ref="H1:J1"/>
    <mergeCell ref="H2:J2"/>
    <mergeCell ref="H3:J3"/>
    <mergeCell ref="A5:J5"/>
    <mergeCell ref="A6:J6"/>
    <mergeCell ref="D11:E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B10">
      <selection activeCell="E15" sqref="E15"/>
    </sheetView>
  </sheetViews>
  <sheetFormatPr defaultColWidth="9.00390625" defaultRowHeight="12.75"/>
  <cols>
    <col min="1" max="1" width="13.25390625" style="40" customWidth="1"/>
    <col min="2" max="2" width="11.625" style="40" customWidth="1"/>
    <col min="3" max="3" width="8.75390625" style="40" customWidth="1"/>
    <col min="4" max="4" width="33.875" style="40" customWidth="1"/>
    <col min="5" max="5" width="38.75390625" style="40" customWidth="1"/>
    <col min="6" max="6" width="30.875" style="40" customWidth="1"/>
    <col min="7" max="7" width="13.875" style="41" customWidth="1"/>
    <col min="8" max="8" width="13.375" style="41" customWidth="1"/>
    <col min="9" max="9" width="13.125" style="41" customWidth="1"/>
    <col min="10" max="10" width="14.25390625" style="41" customWidth="1"/>
    <col min="11" max="16384" width="9.125" style="40" customWidth="1"/>
  </cols>
  <sheetData>
    <row r="2" spans="8:10" ht="12.75">
      <c r="H2" s="68" t="s">
        <v>135</v>
      </c>
      <c r="I2" s="69"/>
      <c r="J2" s="69"/>
    </row>
    <row r="3" spans="6:10" ht="12.75">
      <c r="F3" s="67" t="s">
        <v>143</v>
      </c>
      <c r="G3" s="42"/>
      <c r="H3" s="42"/>
      <c r="I3" s="42"/>
      <c r="J3" s="42"/>
    </row>
    <row r="4" spans="6:9" ht="12.75">
      <c r="F4" s="41"/>
      <c r="G4" s="67" t="s">
        <v>144</v>
      </c>
      <c r="H4" s="42"/>
      <c r="I4" s="42"/>
    </row>
    <row r="7" spans="1:10" ht="15.75">
      <c r="A7" s="43" t="s">
        <v>136</v>
      </c>
      <c r="B7" s="44"/>
      <c r="C7" s="44"/>
      <c r="D7" s="44"/>
      <c r="E7" s="44"/>
      <c r="F7" s="44"/>
      <c r="G7" s="44"/>
      <c r="H7" s="44"/>
      <c r="I7" s="44"/>
      <c r="J7" s="44"/>
    </row>
    <row r="9" ht="12.75">
      <c r="A9" s="45" t="s">
        <v>74</v>
      </c>
    </row>
    <row r="10" spans="1:10" ht="12.75">
      <c r="A10" s="40" t="s">
        <v>75</v>
      </c>
      <c r="J10" s="41" t="s">
        <v>133</v>
      </c>
    </row>
    <row r="11" spans="1:10" ht="12.75">
      <c r="A11" s="46" t="s">
        <v>3</v>
      </c>
      <c r="B11" s="46" t="s">
        <v>4</v>
      </c>
      <c r="C11" s="46" t="s">
        <v>5</v>
      </c>
      <c r="D11" s="47" t="s">
        <v>6</v>
      </c>
      <c r="E11" s="47" t="s">
        <v>137</v>
      </c>
      <c r="F11" s="46" t="s">
        <v>138</v>
      </c>
      <c r="G11" s="47" t="s">
        <v>78</v>
      </c>
      <c r="H11" s="47" t="s">
        <v>7</v>
      </c>
      <c r="I11" s="47" t="s">
        <v>14</v>
      </c>
      <c r="J11" s="47"/>
    </row>
    <row r="12" spans="1:10" ht="89.25" customHeight="1">
      <c r="A12" s="47"/>
      <c r="B12" s="47"/>
      <c r="C12" s="47"/>
      <c r="D12" s="47"/>
      <c r="E12" s="47"/>
      <c r="F12" s="47"/>
      <c r="G12" s="47"/>
      <c r="H12" s="47"/>
      <c r="I12" s="48" t="s">
        <v>8</v>
      </c>
      <c r="J12" s="48" t="s">
        <v>15</v>
      </c>
    </row>
    <row r="13" spans="1:10" s="52" customFormat="1" ht="12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50">
        <v>7</v>
      </c>
      <c r="H13" s="50">
        <v>8</v>
      </c>
      <c r="I13" s="50">
        <v>9</v>
      </c>
      <c r="J13" s="51">
        <v>10</v>
      </c>
    </row>
    <row r="14" spans="1:11" ht="21" customHeight="1">
      <c r="A14" s="53" t="s">
        <v>17</v>
      </c>
      <c r="B14" s="54" t="s">
        <v>139</v>
      </c>
      <c r="C14" s="54" t="s">
        <v>139</v>
      </c>
      <c r="D14" s="55" t="s">
        <v>140</v>
      </c>
      <c r="E14" s="56"/>
      <c r="F14" s="57"/>
      <c r="G14" s="58">
        <f>G16+G17+G18+G19+G20+G21+G15</f>
        <v>1125132</v>
      </c>
      <c r="H14" s="58">
        <f>H16+H17+H18+H19+H20+H21+H15</f>
        <v>64000</v>
      </c>
      <c r="I14" s="58">
        <f>I16+I17+I18+I19+I20+I21+I15</f>
        <v>1061132</v>
      </c>
      <c r="J14" s="58">
        <f>J16+J17+J18+J19+J20+J21+J15</f>
        <v>961132</v>
      </c>
      <c r="K14" s="59"/>
    </row>
    <row r="15" spans="1:10" ht="60.75" customHeight="1">
      <c r="A15" s="34" t="s">
        <v>145</v>
      </c>
      <c r="B15" s="34" t="s">
        <v>146</v>
      </c>
      <c r="C15" s="35" t="s">
        <v>24</v>
      </c>
      <c r="D15" s="36" t="s">
        <v>147</v>
      </c>
      <c r="E15" s="63"/>
      <c r="F15" s="63"/>
      <c r="G15" s="58">
        <f>H15+I15</f>
        <v>7000</v>
      </c>
      <c r="H15" s="62">
        <v>7000</v>
      </c>
      <c r="I15" s="78">
        <v>0</v>
      </c>
      <c r="J15" s="71">
        <v>0</v>
      </c>
    </row>
    <row r="16" spans="1:10" ht="60.75" customHeight="1">
      <c r="A16" s="60" t="s">
        <v>25</v>
      </c>
      <c r="B16" s="63" t="s">
        <v>27</v>
      </c>
      <c r="C16" s="63" t="s">
        <v>26</v>
      </c>
      <c r="D16" s="63" t="s">
        <v>28</v>
      </c>
      <c r="E16" s="63" t="s">
        <v>148</v>
      </c>
      <c r="F16" s="63" t="s">
        <v>149</v>
      </c>
      <c r="G16" s="58">
        <f>H16+I16</f>
        <v>110500</v>
      </c>
      <c r="H16" s="62">
        <v>-63000</v>
      </c>
      <c r="I16" s="78">
        <v>173500</v>
      </c>
      <c r="J16" s="71">
        <v>173500</v>
      </c>
    </row>
    <row r="17" spans="1:10" ht="60.75" customHeight="1">
      <c r="A17" s="34" t="s">
        <v>29</v>
      </c>
      <c r="B17" s="34" t="s">
        <v>31</v>
      </c>
      <c r="C17" s="35" t="s">
        <v>30</v>
      </c>
      <c r="D17" s="36" t="s">
        <v>32</v>
      </c>
      <c r="E17" s="63" t="s">
        <v>151</v>
      </c>
      <c r="F17" s="63" t="s">
        <v>150</v>
      </c>
      <c r="G17" s="58">
        <f>H17+I17</f>
        <v>787632</v>
      </c>
      <c r="H17" s="71">
        <v>0</v>
      </c>
      <c r="I17" s="78">
        <v>787632</v>
      </c>
      <c r="J17" s="71">
        <v>787632</v>
      </c>
    </row>
    <row r="18" spans="1:10" ht="60.75" customHeight="1">
      <c r="A18" s="34" t="s">
        <v>33</v>
      </c>
      <c r="B18" s="34" t="s">
        <v>35</v>
      </c>
      <c r="C18" s="35" t="s">
        <v>34</v>
      </c>
      <c r="D18" s="36" t="s">
        <v>36</v>
      </c>
      <c r="E18" s="63"/>
      <c r="F18" s="63"/>
      <c r="G18" s="58">
        <f>H18+I18</f>
        <v>100000</v>
      </c>
      <c r="H18" s="62">
        <v>100000</v>
      </c>
      <c r="I18" s="78">
        <v>0</v>
      </c>
      <c r="J18" s="71">
        <v>0</v>
      </c>
    </row>
    <row r="19" spans="1:10" ht="60.75" customHeight="1">
      <c r="A19" s="34" t="s">
        <v>37</v>
      </c>
      <c r="B19" s="34" t="s">
        <v>39</v>
      </c>
      <c r="C19" s="35" t="s">
        <v>38</v>
      </c>
      <c r="D19" s="36" t="s">
        <v>40</v>
      </c>
      <c r="E19" s="63"/>
      <c r="F19" s="63"/>
      <c r="G19" s="70">
        <f>H19+I19</f>
        <v>12000</v>
      </c>
      <c r="H19" s="62">
        <v>12000</v>
      </c>
      <c r="I19" s="78">
        <v>0</v>
      </c>
      <c r="J19" s="71">
        <v>0</v>
      </c>
    </row>
    <row r="20" spans="1:10" ht="60.75" customHeight="1">
      <c r="A20" s="34" t="s">
        <v>41</v>
      </c>
      <c r="B20" s="34" t="s">
        <v>43</v>
      </c>
      <c r="C20" s="35" t="s">
        <v>42</v>
      </c>
      <c r="D20" s="36" t="s">
        <v>44</v>
      </c>
      <c r="E20" s="63"/>
      <c r="F20" s="63"/>
      <c r="G20" s="70">
        <f>H20+I20</f>
        <v>8000</v>
      </c>
      <c r="H20" s="62">
        <v>8000</v>
      </c>
      <c r="I20" s="78">
        <v>0</v>
      </c>
      <c r="J20" s="71">
        <v>0</v>
      </c>
    </row>
    <row r="21" spans="1:10" ht="96.75" customHeight="1">
      <c r="A21" s="34" t="s">
        <v>45</v>
      </c>
      <c r="B21" s="34" t="s">
        <v>47</v>
      </c>
      <c r="C21" s="35" t="s">
        <v>46</v>
      </c>
      <c r="D21" s="36" t="s">
        <v>48</v>
      </c>
      <c r="E21" s="61" t="s">
        <v>141</v>
      </c>
      <c r="F21" s="61" t="s">
        <v>142</v>
      </c>
      <c r="G21" s="70">
        <f>H21+I21</f>
        <v>100000</v>
      </c>
      <c r="H21" s="71">
        <v>0</v>
      </c>
      <c r="I21" s="79">
        <v>100000</v>
      </c>
      <c r="J21" s="71">
        <v>0</v>
      </c>
    </row>
    <row r="22" spans="1:10" ht="27.75" customHeight="1">
      <c r="A22" s="72" t="s">
        <v>49</v>
      </c>
      <c r="B22" s="73"/>
      <c r="C22" s="74"/>
      <c r="D22" s="75" t="s">
        <v>50</v>
      </c>
      <c r="E22" s="76"/>
      <c r="F22" s="77"/>
      <c r="G22" s="78">
        <f>G23+G24+G25+G26</f>
        <v>1959233</v>
      </c>
      <c r="H22" s="78">
        <f>H23+H24+H25+H26</f>
        <v>1955244</v>
      </c>
      <c r="I22" s="78">
        <f>I23+I24+I25+I26</f>
        <v>3989</v>
      </c>
      <c r="J22" s="78">
        <f>J23+J24+J25+J26</f>
        <v>3989</v>
      </c>
    </row>
    <row r="23" spans="1:10" ht="43.5" customHeight="1">
      <c r="A23" s="34" t="s">
        <v>55</v>
      </c>
      <c r="B23" s="34" t="s">
        <v>57</v>
      </c>
      <c r="C23" s="35" t="s">
        <v>56</v>
      </c>
      <c r="D23" s="36" t="s">
        <v>58</v>
      </c>
      <c r="E23" s="61"/>
      <c r="F23" s="61"/>
      <c r="G23" s="70">
        <f>H23+I23</f>
        <v>55500</v>
      </c>
      <c r="H23" s="71">
        <v>55500</v>
      </c>
      <c r="I23" s="78">
        <v>0</v>
      </c>
      <c r="J23" s="71">
        <v>0</v>
      </c>
    </row>
    <row r="24" spans="1:10" ht="27.75" customHeight="1">
      <c r="A24" s="34" t="s">
        <v>59</v>
      </c>
      <c r="B24" s="34" t="s">
        <v>61</v>
      </c>
      <c r="C24" s="35" t="s">
        <v>60</v>
      </c>
      <c r="D24" s="36" t="s">
        <v>62</v>
      </c>
      <c r="E24" s="61"/>
      <c r="F24" s="61"/>
      <c r="G24" s="70">
        <f>H24+I24</f>
        <v>272370</v>
      </c>
      <c r="H24" s="71">
        <v>272370</v>
      </c>
      <c r="I24" s="78">
        <v>0</v>
      </c>
      <c r="J24" s="71">
        <v>0</v>
      </c>
    </row>
    <row r="25" spans="1:10" ht="36" customHeight="1">
      <c r="A25" s="34" t="s">
        <v>63</v>
      </c>
      <c r="B25" s="34" t="s">
        <v>65</v>
      </c>
      <c r="C25" s="35" t="s">
        <v>64</v>
      </c>
      <c r="D25" s="36" t="s">
        <v>66</v>
      </c>
      <c r="E25" s="61"/>
      <c r="F25" s="61"/>
      <c r="G25" s="70">
        <f>H25+I25</f>
        <v>1440312</v>
      </c>
      <c r="H25" s="71">
        <v>1436323</v>
      </c>
      <c r="I25" s="79">
        <v>3989</v>
      </c>
      <c r="J25" s="71">
        <v>3989</v>
      </c>
    </row>
    <row r="26" spans="1:10" ht="53.25" customHeight="1">
      <c r="A26" s="34" t="s">
        <v>69</v>
      </c>
      <c r="B26" s="34" t="s">
        <v>71</v>
      </c>
      <c r="C26" s="35" t="s">
        <v>70</v>
      </c>
      <c r="D26" s="36" t="s">
        <v>72</v>
      </c>
      <c r="E26" s="61"/>
      <c r="F26" s="61"/>
      <c r="G26" s="70">
        <f>H26+I26</f>
        <v>191051</v>
      </c>
      <c r="H26" s="62">
        <v>191051</v>
      </c>
      <c r="I26" s="78">
        <v>0</v>
      </c>
      <c r="J26" s="71">
        <v>0</v>
      </c>
    </row>
    <row r="27" spans="1:10" ht="29.25" customHeight="1">
      <c r="A27" s="29" t="s">
        <v>118</v>
      </c>
      <c r="B27" s="30"/>
      <c r="C27" s="31"/>
      <c r="D27" s="80" t="s">
        <v>119</v>
      </c>
      <c r="E27" s="81"/>
      <c r="F27" s="82"/>
      <c r="G27" s="78">
        <f>G28+G29+G30</f>
        <v>0</v>
      </c>
      <c r="H27" s="78">
        <f>H28+H29+H30</f>
        <v>0</v>
      </c>
      <c r="I27" s="78">
        <f>I28+I29+I30</f>
        <v>0</v>
      </c>
      <c r="J27" s="78">
        <f>J28+J29+J30</f>
        <v>0</v>
      </c>
    </row>
    <row r="28" spans="1:10" ht="45.75" customHeight="1">
      <c r="A28" s="34"/>
      <c r="B28" s="34"/>
      <c r="C28" s="35"/>
      <c r="D28" s="36"/>
      <c r="E28" s="61"/>
      <c r="F28" s="61"/>
      <c r="G28" s="58"/>
      <c r="H28" s="62"/>
      <c r="I28" s="79"/>
      <c r="J28" s="62"/>
    </row>
    <row r="29" spans="1:10" ht="53.25" customHeight="1">
      <c r="A29" s="34"/>
      <c r="B29" s="34"/>
      <c r="C29" s="35"/>
      <c r="D29" s="36"/>
      <c r="E29" s="61"/>
      <c r="F29" s="61"/>
      <c r="G29" s="58"/>
      <c r="H29" s="62"/>
      <c r="I29" s="79"/>
      <c r="J29" s="62"/>
    </row>
    <row r="30" spans="1:10" ht="53.25" customHeight="1">
      <c r="A30" s="34"/>
      <c r="B30" s="34"/>
      <c r="C30" s="35"/>
      <c r="D30" s="36"/>
      <c r="E30" s="61"/>
      <c r="F30" s="61"/>
      <c r="G30" s="58"/>
      <c r="H30" s="62"/>
      <c r="I30" s="79"/>
      <c r="J30" s="62"/>
    </row>
    <row r="31" spans="1:10" ht="12.75">
      <c r="A31" s="64" t="s">
        <v>129</v>
      </c>
      <c r="B31" s="64" t="s">
        <v>129</v>
      </c>
      <c r="C31" s="64" t="s">
        <v>129</v>
      </c>
      <c r="D31" s="65" t="s">
        <v>130</v>
      </c>
      <c r="E31" s="65" t="s">
        <v>129</v>
      </c>
      <c r="F31" s="65" t="s">
        <v>129</v>
      </c>
      <c r="G31" s="83">
        <f>G27+G22+G14</f>
        <v>3084365</v>
      </c>
      <c r="H31" s="83">
        <f>H27+H22+H14</f>
        <v>2019244</v>
      </c>
      <c r="I31" s="83">
        <f>I27+I22+I14</f>
        <v>1065121</v>
      </c>
      <c r="J31" s="83">
        <f>J27+J22+J14</f>
        <v>965121</v>
      </c>
    </row>
    <row r="33" spans="1:10" ht="12.75">
      <c r="A33" s="66"/>
      <c r="B33" s="66"/>
      <c r="C33" s="66"/>
      <c r="D33" s="66"/>
      <c r="E33" s="66"/>
      <c r="F33" s="66"/>
      <c r="G33" s="66"/>
      <c r="H33" s="66"/>
      <c r="I33" s="66"/>
      <c r="J33" s="66"/>
    </row>
  </sheetData>
  <sheetProtection/>
  <mergeCells count="17">
    <mergeCell ref="H11:H12"/>
    <mergeCell ref="I11:J11"/>
    <mergeCell ref="D14:F14"/>
    <mergeCell ref="A33:J33"/>
    <mergeCell ref="H2:J2"/>
    <mergeCell ref="D22:F22"/>
    <mergeCell ref="D27:F27"/>
    <mergeCell ref="F3:J3"/>
    <mergeCell ref="G4:I4"/>
    <mergeCell ref="A7:J7"/>
    <mergeCell ref="A11:A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2021-07-26T06:06:04Z</cp:lastPrinted>
  <dcterms:created xsi:type="dcterms:W3CDTF">2021-07-26T05:38:56Z</dcterms:created>
  <dcterms:modified xsi:type="dcterms:W3CDTF">2021-07-26T06:59:03Z</dcterms:modified>
  <cp:category/>
  <cp:version/>
  <cp:contentType/>
  <cp:contentStatus/>
</cp:coreProperties>
</file>