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4\зміни 20.02.24\"/>
    </mc:Choice>
  </mc:AlternateContent>
  <bookViews>
    <workbookView xWindow="0" yWindow="0" windowWidth="17256" windowHeight="7224" activeTab="4"/>
  </bookViews>
  <sheets>
    <sheet name="додаток 1" sheetId="1" r:id="rId1"/>
    <sheet name="додаток 2" sheetId="5" r:id="rId2"/>
    <sheet name="додаток 3" sheetId="2" r:id="rId3"/>
    <sheet name="додаток 5" sheetId="4" r:id="rId4"/>
    <sheet name="додаток 7" sheetId="3" r:id="rId5"/>
  </sheets>
  <definedNames>
    <definedName name="_xlnm.Print_Titles" localSheetId="2">'додаток 3'!$10:$13</definedName>
    <definedName name="_xlnm.Print_Titles" localSheetId="4">'додаток 7'!$10:$11</definedName>
    <definedName name="_xlnm.Print_Area" localSheetId="0">'додаток 1'!$A$1:$F$20</definedName>
    <definedName name="_xlnm.Print_Area" localSheetId="1">'додаток 2'!$A$1:$F$29</definedName>
    <definedName name="_xlnm.Print_Area" localSheetId="2">'додаток 3'!$A$1:$P$55</definedName>
    <definedName name="_xlnm.Print_Area" localSheetId="3">'додаток 5'!$A$1:$D$50</definedName>
    <definedName name="_xlnm.Print_Area" localSheetId="4">'додаток 7'!$A$1:$J$58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5" l="1"/>
  <c r="C15" i="5"/>
  <c r="C16" i="5"/>
  <c r="C17" i="5"/>
  <c r="C18" i="5"/>
  <c r="C19" i="5"/>
  <c r="C20" i="5"/>
  <c r="C21" i="5"/>
  <c r="C23" i="5"/>
  <c r="C24" i="5"/>
  <c r="C25" i="5"/>
  <c r="C26" i="5"/>
  <c r="C27" i="5"/>
  <c r="C28" i="5"/>
  <c r="C29" i="5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G44" i="3" l="1"/>
  <c r="G45" i="3"/>
  <c r="G46" i="3"/>
  <c r="G36" i="3"/>
  <c r="G37" i="3"/>
  <c r="G38" i="3"/>
  <c r="G39" i="3"/>
  <c r="G40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J47" i="3"/>
  <c r="I47" i="3"/>
  <c r="H34" i="3"/>
  <c r="H33" i="3" s="1"/>
  <c r="H47" i="3" s="1"/>
  <c r="I34" i="3"/>
  <c r="I33" i="3" s="1"/>
  <c r="J34" i="3"/>
  <c r="J33" i="3" s="1"/>
  <c r="H14" i="3"/>
  <c r="I14" i="3"/>
  <c r="J14" i="3"/>
  <c r="H42" i="3"/>
  <c r="I42" i="3"/>
  <c r="J42" i="3"/>
  <c r="G35" i="3"/>
  <c r="H23" i="3"/>
  <c r="G34" i="3" l="1"/>
  <c r="D39" i="4" l="1"/>
  <c r="D47" i="4" s="1"/>
  <c r="I13" i="3" l="1"/>
  <c r="J13" i="3"/>
  <c r="J41" i="3"/>
  <c r="H41" i="3"/>
  <c r="G15" i="3"/>
  <c r="G33" i="3"/>
  <c r="G43" i="3"/>
  <c r="G42" i="3" l="1"/>
  <c r="G41" i="3" s="1"/>
  <c r="G14" i="3"/>
  <c r="H13" i="3"/>
  <c r="I41" i="3"/>
  <c r="G13" i="3" l="1"/>
  <c r="G47" i="3" s="1"/>
  <c r="D46" i="4" l="1"/>
  <c r="D30" i="4"/>
  <c r="D29" i="4" s="1"/>
  <c r="C20" i="1" l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<sst xmlns="http://schemas.openxmlformats.org/spreadsheetml/2006/main" count="538" uniqueCount="265">
  <si>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</si>
  <si>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</si>
  <si>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</si>
  <si>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</si>
  <si>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</si>
  <si>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</si>
  <si>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</si>
  <si>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</si>
  <si>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</si>
  <si>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</si>
  <si>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</si>
  <si>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</si>
  <si>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</si>
  <si>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</si>
  <si>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</si>
  <si>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</si>
  <si>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</si>
  <si>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</si>
  <si>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</si>
  <si>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</si>
  <si>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</si>
  <si>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</si>
  <si>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</si>
  <si>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</si>
  <si>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0110180</t>
  </si>
  <si>
    <t>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</si>
  <si>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</si>
  <si>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</si>
  <si>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</si>
  <si>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</si>
  <si>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</si>
  <si>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</si>
  <si>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0114082</t>
  </si>
  <si>
    <t>4082</t>
  </si>
  <si>
    <t>0829</t>
  </si>
  <si>
    <t>Інші заходи в галузі культури і мистецтва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</si>
  <si>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</si>
  <si>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</si>
  <si>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</si>
  <si>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</si>
  <si>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</si>
  <si>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</si>
  <si>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</si>
  <si>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</si>
  <si>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</si>
  <si>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</si>
  <si>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</si>
  <si>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</si>
  <si>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</si>
  <si>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</si>
  <si>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0117411</t>
  </si>
  <si>
    <t>7411</t>
  </si>
  <si>
    <t>0451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</si>
  <si>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</si>
  <si>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</si>
  <si>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</si>
  <si>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</si>
  <si>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</si>
  <si>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</si>
  <si>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</si>
  <si>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</si>
  <si>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</si>
  <si>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</si>
  <si>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</si>
  <si>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</si>
  <si>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</si>
  <si>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0118230</t>
  </si>
  <si>
    <t>8230</t>
  </si>
  <si>
    <t>0380</t>
  </si>
  <si>
    <t>Інші заходи громадського порядку та безпеки</t>
  </si>
  <si>
    <t>0600000</t>
  </si>
  <si>
    <t>0610000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</si>
  <si>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</si>
  <si>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</si>
  <si>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</si>
  <si>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</si>
  <si>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</si>
  <si>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</si>
  <si>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</si>
  <si>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</si>
  <si>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</si>
  <si>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1142</t>
  </si>
  <si>
    <t>0990</t>
  </si>
  <si>
    <t>Інші програми та заходи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</si>
  <si>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</si>
  <si>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</si>
  <si>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</si>
  <si>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</si>
  <si>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</si>
  <si>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</si>
  <si>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</si>
  <si>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</si>
  <si>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</si>
  <si>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</si>
  <si>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</si>
  <si>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 xml:space="preserve">до рішення Великосеверинівської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</si>
  <si>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</si>
  <si>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</si>
  <si>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</si>
  <si>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</si>
  <si>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</si>
  <si>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Програма благоустрою території населених пунктів Великосеверинівської сільської ради  на 2024-2026 роки</t>
  </si>
  <si>
    <t>Програма цивільного захисту Великосеверинівської сільської ради  на 2024-2026 роки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</si>
  <si>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</si>
  <si>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</si>
  <si>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(гривень)</t>
  </si>
  <si>
    <t>ЗМІНИ,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</si>
  <si>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</si>
  <si>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</si>
  <si>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Рішення сесії Великосеверинівської сільської ради від 22.12.2023 №1428</t>
  </si>
  <si>
    <t>Рішення сесії Великосеверинівської сільської ради від 22.12.2023 №1442</t>
  </si>
  <si>
    <t>Рішення сесії Великосеверинівської сільської ради від 22.12.2023 №1439</t>
  </si>
  <si>
    <t>Рішення сесії Великосеверинівської сільської ради від 22.12.2023 №1449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</si>
  <si>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</si>
  <si>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№1447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</si>
  <si>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</si>
  <si>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</si>
  <si>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</si>
  <si>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</si>
  <si>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</si>
  <si>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41040400</t>
  </si>
  <si>
    <t>1110000000</t>
  </si>
  <si>
    <t>Обласний бюджет Кіровоградської області</t>
  </si>
  <si>
    <t>41051100</t>
  </si>
  <si>
    <t>41051700</t>
  </si>
  <si>
    <t>ІІ. Трансферти до спеціального фонду бюджету</t>
  </si>
  <si>
    <t>41033900</t>
  </si>
  <si>
    <t>Освітня субвенція з державного бюджету місцевим бюджетам</t>
  </si>
  <si>
    <t>9900000000</t>
  </si>
  <si>
    <t>Державний бюджет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</si>
  <si>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</si>
  <si>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</si>
  <si>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</si>
  <si>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</si>
  <si>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</si>
  <si>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</si>
  <si>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</si>
  <si>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</si>
  <si>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1152900000</t>
  </si>
  <si>
    <t>Бюджет Аджамської сільської територіальної громади</t>
  </si>
  <si>
    <t>ІІ. Трансферти із спеціального фонду бюджету</t>
  </si>
  <si>
    <t xml:space="preserve"> 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</si>
  <si>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</si>
  <si>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</si>
  <si>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Програма «Сільський автобус» на території Великосеверинівської сільської територіальної громади на 2024-2026 роки</t>
  </si>
  <si>
    <t>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</si>
  <si>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Програма затвердження управління майном комунальної форми власності Великосеверинівської сільської ради на 2024-2026 роки</t>
  </si>
  <si>
    <t>Програма "Питна вода" Великосеверинівської територіальної громади на 2024-2026 роки</t>
  </si>
  <si>
    <t>Програма покращення умов обслуговування платників податків Великосеверинівської ТГ та збільшення надходжень до Державного та місцевого бюджетів на 2024 рік</t>
  </si>
  <si>
    <t xml:space="preserve"> 'Програма "Поховання невідомих та безрідних громадян" на 2024-2026 роки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</si>
  <si>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</si>
  <si>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>Рішення сесії Великосеверинівської сільської ради від 22.12.2023 №1436</t>
  </si>
  <si>
    <t>Рішення сесії Великосеверинівської сільської ради від 22.12.2023 №1450</t>
  </si>
  <si>
    <t>Рішення сесії Великосеверинівської сільської ради від 22.12.2023 №1440</t>
  </si>
  <si>
    <t>Рішення сесії Великосеверинівської сільської ради від 22.12.2023 №1441</t>
  </si>
  <si>
    <t>Рішення сесії Великосеверинівської сільської ради від 22.12.2023 №1438</t>
  </si>
  <si>
    <t>Рішення сесії Великосеверинівської сільської ради від 22.12.2023 №1435</t>
  </si>
  <si>
    <t>Рішення сесії Великосеверинівської сільської ради від 22.12.2023 №1443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</si>
  <si>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</si>
  <si>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</si>
  <si>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</si>
  <si>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</si>
  <si>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</si>
  <si>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</si>
  <si>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</si>
  <si>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</si>
  <si>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</si>
  <si>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</si>
  <si>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Державний бюджет (Головне управління національної поліції у Кіровоградській області , Кропивнивницьке районне управління поліції (придбання ПММ, оплата послуг з обслуговуванням авто )- 180000грн..Головне управління державної служби України з надзвичайних ситуацій у Кіровоградській області, 1 Державний пожежно-рятувальний загін ( виїзди на гасіння пожеж  та ліквідації надзвичвайних подій) -100000 грн. підтримка ***** -1000000 грн..Головне управління ДПС у Кіровоградській області ( придбання поштових марок та послуги маркувальної машини для роботи з платниками) -35000 грн.)</t>
  </si>
  <si>
    <t>Бюджет Аджамської сільської територіальної громади ( КНП "Центр первинної медико-санітарної допомоги"  ( заробітна плата з нарахуваннями, ПММ, запасні частини для авто, канцелярські товари, миючі та дезинфікуючі засоби, реактиви для аналізатора, страхування авто, інтернет послуги, повірка тонометрів, гігрометрів та вогнегасників, оплата пільгових рецептів)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</si>
  <si>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</si>
  <si>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</si>
  <si>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</si>
  <si>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</si>
  <si>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Програма підтримки членів сімей загиблих військовослужбовців, поранених, зниклих безвісти, які брали участь у захисті України від збройної агресії на 2024-2026 роки</t>
  </si>
  <si>
    <t>Рішення сесії Великосевериінівської сільської ради від 22.12.2022 №1429</t>
  </si>
  <si>
    <t>Програма «Турбота» по поліпшенню соціального захисту громадян на 2024-2026 роки</t>
  </si>
  <si>
    <t>Рішення сесії Великосеверинівської сільської ради від 22.12.2023 №1432</t>
  </si>
  <si>
    <t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</t>
  </si>
  <si>
    <t>Рішення сесії Великосеверинівської сільської ради від 22.12.2023 №1446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</si>
  <si>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</si>
  <si>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</si>
  <si>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29.06.2023 №1347</t>
  </si>
  <si>
    <t>'Програма цивільного захисту Великосеверинівської сільської ради  на 2024-2026 роки</t>
  </si>
  <si>
    <t>'Програма забезпечення громадського порядку та громадської безпеки на території Великосеверинівської громади на 2024-2026 роки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</si>
  <si>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</si>
  <si>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22.12.2023 №1434</t>
  </si>
  <si>
    <t>Рішення сесії Великосеверинівської сільської ради від 25.01.2024 №1484</t>
  </si>
  <si>
    <t>Програма національно-патріотичного виховання дітей та молоді Великосеверинівської територіальної громади на 2024-2026 роки</t>
  </si>
  <si>
    <t>Рішення сесії Великосеверинівської сільської ради від 22.12.2023 №1448</t>
  </si>
  <si>
    <t>Рішення сесії Великосеверинівської сільської ради від 22.12.2023 №1437</t>
  </si>
  <si>
    <t>Фінансовий відділ Великосеверинівської сільської ради</t>
  </si>
  <si>
    <t xml:space="preserve">Фінансовий відділ Великосеверинівської сільської ради 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</si>
  <si>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</si>
  <si>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</si>
  <si>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</si>
  <si>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</si>
  <si>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</si>
  <si>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</si>
  <si>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</si>
  <si>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</si>
  <si>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</si>
  <si>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</si>
  <si>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</si>
  <si>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</si>
  <si>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</si>
  <si>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</si>
  <si>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</si>
  <si>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</si>
  <si>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Додаток № 1  </t>
  </si>
  <si>
    <t xml:space="preserve">сільської ради від 20.02.2024 року №1486     (із змінами) </t>
  </si>
  <si>
    <t xml:space="preserve">сільської ради від 20.02.2024 року № 1486    (із змінами)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</si>
  <si>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</si>
  <si>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</si>
  <si>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</si>
  <si>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</si>
  <si>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</si>
  <si>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</si>
  <si>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Великосеверинівська сільська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</si>
  <si>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</si>
  <si>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</si>
  <si>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</si>
  <si>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</si>
  <si>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0117680</t>
  </si>
  <si>
    <t>7680</t>
  </si>
  <si>
    <t>Членські внески до асоціацій органів місцевого самоврядування</t>
  </si>
  <si>
    <t>Відділ освіти, молоді та спорту, культури та туризму Великосеверинівської сільської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</si>
  <si>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</si>
  <si>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</si>
  <si>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</si>
  <si>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</si>
  <si>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</si>
  <si>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</si>
  <si>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</si>
  <si>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</si>
  <si>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</si>
  <si>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</si>
  <si>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</si>
  <si>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</si>
  <si>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</si>
  <si>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</si>
  <si>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</si>
  <si>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</si>
  <si>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</si>
  <si>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</si>
  <si>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</si>
  <si>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</si>
  <si>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</si>
  <si>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</si>
  <si>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</si>
  <si>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0900000</t>
  </si>
  <si>
    <t>Служба у справах дітей</t>
  </si>
  <si>
    <t>0910000</t>
  </si>
  <si>
    <t>0910160</t>
  </si>
  <si>
    <t>3700000</t>
  </si>
  <si>
    <t>3710000</t>
  </si>
  <si>
    <t>3710160</t>
  </si>
  <si>
    <t xml:space="preserve">сільської ради від 20.02.2024 року №1486      (із змінами) </t>
  </si>
  <si>
    <t xml:space="preserve">Додаток № 2   </t>
  </si>
  <si>
    <t xml:space="preserve">Додаток № 3 </t>
  </si>
  <si>
    <t xml:space="preserve">Додаток № 5 </t>
  </si>
  <si>
    <t xml:space="preserve">до рішення Великосеверинівської сільської ради від 20.02.2024 року №1486      (із змінами) </t>
  </si>
  <si>
    <t xml:space="preserve">Додаток №  7 </t>
  </si>
  <si>
    <t>Програма розвитку культури та охорони культурної спадщини Великосеверинівської сільської ради на 2023-2024роки</t>
  </si>
  <si>
    <t>Рішення сесії Великосеверинівської сільської ради від 22.02.2022 №1242, зі змінами №1310 від 23.05.2023р.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</si>
</sst>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left" vertical="center" wrapText="1"/>
    </xf>
    <xf numFmtId="4" fontId="3" fillId="2" borderId="1" xfId="0" quotePrefix="1" applyNumberFormat="1" applyFont="1" applyFill="1" applyBorder="1" applyAlignment="1">
      <alignment horizontal="left" vertical="center" wrapText="1"/>
    </xf>
    <xf numFmtId="4" fontId="3" fillId="2" borderId="1" xfId="0" quotePrefix="1" applyNumberFormat="1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7" fillId="0" borderId="0" xfId="0" applyFont="1" applyFill="1" applyAlignment="1"/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/>
    </xf>
    <xf numFmtId="0" fontId="3" fillId="0" borderId="3" xfId="0" quotePrefix="1" applyFont="1" applyFill="1" applyBorder="1" applyAlignment="1">
      <alignment horizontal="left" vertical="center" wrapText="1"/>
    </xf>
    <xf numFmtId="0" fontId="0" fillId="0" borderId="0" xfId="0" applyAlignment="1"/>
    <xf numFmtId="0" fontId="16" fillId="0" borderId="0" xfId="0" applyFont="1" applyAlignment="1">
      <alignment horizontal="left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Continuous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Continuous" vertical="center" wrapText="1"/>
    </xf>
    <xf numFmtId="0" fontId="0" fillId="2" borderId="9" xfId="0" applyFill="1" applyBorder="1" applyAlignment="1">
      <alignment horizontal="centerContinuous" vertical="center"/>
    </xf>
    <xf numFmtId="164" fontId="0" fillId="2" borderId="9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/>
    </xf>
    <xf numFmtId="164" fontId="0" fillId="2" borderId="5" xfId="0" applyNumberForma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17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0" fillId="2" borderId="5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left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49" fontId="18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quotePrefix="1" applyFont="1" applyAlignment="1">
      <alignment horizontal="left"/>
    </xf>
    <xf numFmtId="0" fontId="17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view="pageBreakPreview" zoomScale="90" zoomScaleNormal="70" zoomScaleSheetLayoutView="90" workbookViewId="0">
      <selection activeCell="C3" sqref="C3:F3"/>
    </sheetView>
  </sheetViews>
  <sheetFormatPr defaultRowHeight="13.8" x14ac:dyDescent="0.3"/>
  <cols>
    <col min="1" max="1" width="11.33203125" customWidth="1"/>
    <col min="2" max="2" width="41.109375" customWidth="1"/>
    <col min="3" max="3" width="14.21875" customWidth="1"/>
    <col min="4" max="4" width="14.109375" customWidth="1"/>
    <col min="5" max="5" width="14.21875" customWidth="1"/>
    <col min="6" max="6" width="14.77734375" customWidth="1"/>
  </cols>
  <sheetData>
    <row r="1" spans="1:9" s="24" customFormat="1" ht="37.5" customHeight="1" x14ac:dyDescent="0.35">
      <c r="C1" s="116" t="s">
        <v>209</v>
      </c>
      <c r="D1" s="116"/>
      <c r="E1" s="116"/>
      <c r="F1" s="116"/>
      <c r="G1" s="116"/>
      <c r="H1" s="11"/>
    </row>
    <row r="2" spans="1:9" s="24" customFormat="1" ht="16.2" customHeight="1" x14ac:dyDescent="0.35">
      <c r="C2" s="116" t="s">
        <v>95</v>
      </c>
      <c r="D2" s="116"/>
      <c r="E2" s="116"/>
      <c r="F2" s="116"/>
      <c r="G2" s="90"/>
      <c r="H2" s="30"/>
      <c r="I2" s="30"/>
    </row>
    <row r="3" spans="1:9" s="24" customFormat="1" ht="15.6" customHeight="1" x14ac:dyDescent="0.35">
      <c r="C3" s="117" t="s">
        <v>210</v>
      </c>
      <c r="D3" s="117"/>
      <c r="E3" s="117"/>
      <c r="F3" s="117"/>
      <c r="G3" s="90"/>
      <c r="H3" s="30"/>
      <c r="I3" s="30"/>
    </row>
    <row r="4" spans="1:9" s="24" customFormat="1" ht="35.25" customHeight="1" x14ac:dyDescent="0.4">
      <c r="C4" s="10"/>
      <c r="D4" s="10"/>
      <c r="E4" s="118"/>
      <c r="F4" s="118"/>
      <c r="G4" s="118"/>
      <c r="H4" s="118"/>
      <c r="I4" s="118"/>
    </row>
    <row r="5" spans="1:9" s="24" customFormat="1" ht="30" customHeight="1" x14ac:dyDescent="0.35">
      <c r="A5" s="115" t="s">
        <v>106</v>
      </c>
      <c r="B5" s="115"/>
      <c r="C5" s="115"/>
      <c r="D5" s="115"/>
      <c r="E5" s="115"/>
      <c r="F5" s="115"/>
      <c r="G5" s="30"/>
      <c r="H5" s="30"/>
      <c r="I5" s="30"/>
    </row>
    <row r="6" spans="1:9" s="26" customFormat="1" ht="55.8" customHeight="1" x14ac:dyDescent="0.35">
      <c r="A6" s="114" t="s">
        <v>207</v>
      </c>
      <c r="B6" s="114"/>
      <c r="C6" s="114"/>
      <c r="D6" s="114"/>
      <c r="E6" s="114"/>
      <c r="F6" s="114"/>
      <c r="G6" s="29"/>
      <c r="H6" s="29"/>
      <c r="I6" s="29"/>
    </row>
    <row r="7" spans="1:9" s="26" customFormat="1" ht="48.75" customHeight="1" x14ac:dyDescent="0.35">
      <c r="A7" s="113" t="s">
        <v>16</v>
      </c>
      <c r="B7" s="113"/>
      <c r="E7" s="27"/>
      <c r="F7" s="27"/>
      <c r="G7" s="27"/>
      <c r="H7" s="27"/>
      <c r="I7" s="27"/>
    </row>
    <row r="8" spans="1:9" s="26" customFormat="1" ht="27" customHeight="1" x14ac:dyDescent="0.4">
      <c r="A8" s="31" t="s">
        <v>17</v>
      </c>
      <c r="B8" s="31"/>
      <c r="E8" s="25"/>
      <c r="F8" s="32" t="s">
        <v>105</v>
      </c>
      <c r="G8" s="10"/>
    </row>
    <row r="9" spans="1:9" ht="35.25" customHeight="1" x14ac:dyDescent="0.3">
      <c r="A9" s="106" t="s">
        <v>0</v>
      </c>
      <c r="B9" s="106" t="s">
        <v>1</v>
      </c>
      <c r="C9" s="106" t="s">
        <v>2</v>
      </c>
      <c r="D9" s="106" t="s">
        <v>3</v>
      </c>
      <c r="E9" s="109" t="s">
        <v>4</v>
      </c>
      <c r="F9" s="110"/>
    </row>
    <row r="10" spans="1:9" ht="48.75" customHeight="1" x14ac:dyDescent="0.3">
      <c r="A10" s="107"/>
      <c r="B10" s="107"/>
      <c r="C10" s="107"/>
      <c r="D10" s="107"/>
      <c r="E10" s="106" t="s">
        <v>5</v>
      </c>
      <c r="F10" s="111" t="s">
        <v>6</v>
      </c>
    </row>
    <row r="11" spans="1:9" ht="27" customHeight="1" x14ac:dyDescent="0.3">
      <c r="A11" s="108"/>
      <c r="B11" s="108"/>
      <c r="C11" s="108"/>
      <c r="D11" s="108"/>
      <c r="E11" s="108"/>
      <c r="F11" s="112"/>
    </row>
    <row r="12" spans="1:9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</row>
    <row r="13" spans="1:9" x14ac:dyDescent="0.3">
      <c r="A13" s="2">
        <v>40000000</v>
      </c>
      <c r="B13" s="3" t="s">
        <v>7</v>
      </c>
      <c r="C13" s="4">
        <f t="shared" ref="C13:C20" si="0">D13+E13</f>
        <v>305690</v>
      </c>
      <c r="D13" s="4">
        <v>35926</v>
      </c>
      <c r="E13" s="4">
        <v>269764</v>
      </c>
      <c r="F13" s="4">
        <v>0</v>
      </c>
    </row>
    <row r="14" spans="1:9" x14ac:dyDescent="0.3">
      <c r="A14" s="2">
        <v>41000000</v>
      </c>
      <c r="B14" s="3" t="s">
        <v>8</v>
      </c>
      <c r="C14" s="4">
        <f t="shared" si="0"/>
        <v>305690</v>
      </c>
      <c r="D14" s="4">
        <v>35926</v>
      </c>
      <c r="E14" s="4">
        <v>269764</v>
      </c>
      <c r="F14" s="4">
        <v>0</v>
      </c>
    </row>
    <row r="15" spans="1:9" ht="27.6" x14ac:dyDescent="0.3">
      <c r="A15" s="2">
        <v>41040000</v>
      </c>
      <c r="B15" s="3" t="s">
        <v>9</v>
      </c>
      <c r="C15" s="4">
        <f t="shared" si="0"/>
        <v>26126</v>
      </c>
      <c r="D15" s="4">
        <v>26126</v>
      </c>
      <c r="E15" s="4">
        <v>0</v>
      </c>
      <c r="F15" s="4">
        <v>0</v>
      </c>
    </row>
    <row r="16" spans="1:9" x14ac:dyDescent="0.3">
      <c r="A16" s="5">
        <v>41040400</v>
      </c>
      <c r="B16" s="6" t="s">
        <v>10</v>
      </c>
      <c r="C16" s="7">
        <f t="shared" si="0"/>
        <v>26126</v>
      </c>
      <c r="D16" s="7">
        <v>26126</v>
      </c>
      <c r="E16" s="7">
        <v>0</v>
      </c>
      <c r="F16" s="7">
        <v>0</v>
      </c>
    </row>
    <row r="17" spans="1:6" ht="27.6" x14ac:dyDescent="0.3">
      <c r="A17" s="2">
        <v>41050000</v>
      </c>
      <c r="B17" s="3" t="s">
        <v>11</v>
      </c>
      <c r="C17" s="4">
        <f t="shared" si="0"/>
        <v>279564</v>
      </c>
      <c r="D17" s="4">
        <v>9800</v>
      </c>
      <c r="E17" s="4">
        <v>269764</v>
      </c>
      <c r="F17" s="4">
        <v>0</v>
      </c>
    </row>
    <row r="18" spans="1:6" ht="41.4" x14ac:dyDescent="0.3">
      <c r="A18" s="5">
        <v>41051100</v>
      </c>
      <c r="B18" s="6" t="s">
        <v>12</v>
      </c>
      <c r="C18" s="7">
        <f t="shared" si="0"/>
        <v>269764</v>
      </c>
      <c r="D18" s="7">
        <v>0</v>
      </c>
      <c r="E18" s="7">
        <v>269764</v>
      </c>
      <c r="F18" s="7">
        <v>0</v>
      </c>
    </row>
    <row r="19" spans="1:6" ht="69" x14ac:dyDescent="0.3">
      <c r="A19" s="5">
        <v>41051700</v>
      </c>
      <c r="B19" s="6" t="s">
        <v>13</v>
      </c>
      <c r="C19" s="7">
        <f t="shared" si="0"/>
        <v>9800</v>
      </c>
      <c r="D19" s="7">
        <v>9800</v>
      </c>
      <c r="E19" s="7">
        <v>0</v>
      </c>
      <c r="F19" s="7">
        <v>0</v>
      </c>
    </row>
    <row r="20" spans="1:6" x14ac:dyDescent="0.3">
      <c r="A20" s="8" t="s">
        <v>15</v>
      </c>
      <c r="B20" s="3" t="s">
        <v>14</v>
      </c>
      <c r="C20" s="4">
        <f t="shared" si="0"/>
        <v>305690</v>
      </c>
      <c r="D20" s="4">
        <v>35926</v>
      </c>
      <c r="E20" s="4">
        <v>269764</v>
      </c>
      <c r="F20" s="4">
        <v>0</v>
      </c>
    </row>
  </sheetData>
  <mergeCells count="14">
    <mergeCell ref="A7:B7"/>
    <mergeCell ref="A6:F6"/>
    <mergeCell ref="A5:F5"/>
    <mergeCell ref="C1:G1"/>
    <mergeCell ref="C2:F2"/>
    <mergeCell ref="C3:F3"/>
    <mergeCell ref="E4:I4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48" top="0.39370078740157499" bottom="0.39370078740157499" header="0" footer="0"/>
  <pageSetup paperSize="9" scale="94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80" zoomScaleNormal="100" zoomScaleSheetLayoutView="80" workbookViewId="0">
      <selection activeCell="I5" sqref="I5"/>
    </sheetView>
  </sheetViews>
  <sheetFormatPr defaultRowHeight="13.8" x14ac:dyDescent="0.3"/>
  <cols>
    <col min="1" max="1" width="11.33203125" customWidth="1"/>
    <col min="2" max="2" width="41.109375" customWidth="1"/>
    <col min="3" max="3" width="14.77734375" customWidth="1"/>
    <col min="4" max="6" width="14.21875" customWidth="1"/>
  </cols>
  <sheetData>
    <row r="1" spans="1:9" s="24" customFormat="1" ht="37.5" customHeight="1" x14ac:dyDescent="0.35">
      <c r="C1" s="116" t="s">
        <v>258</v>
      </c>
      <c r="D1" s="116"/>
      <c r="E1" s="116"/>
      <c r="F1" s="116"/>
      <c r="G1" s="116"/>
      <c r="H1" s="11"/>
    </row>
    <row r="2" spans="1:9" s="24" customFormat="1" ht="16.2" customHeight="1" x14ac:dyDescent="0.35">
      <c r="C2" s="116" t="s">
        <v>95</v>
      </c>
      <c r="D2" s="116"/>
      <c r="E2" s="116"/>
      <c r="F2" s="116"/>
      <c r="G2" s="89"/>
      <c r="H2" s="30"/>
      <c r="I2" s="30"/>
    </row>
    <row r="3" spans="1:9" s="24" customFormat="1" ht="15.6" customHeight="1" x14ac:dyDescent="0.35">
      <c r="C3" s="117" t="s">
        <v>211</v>
      </c>
      <c r="D3" s="117"/>
      <c r="E3" s="117"/>
      <c r="F3" s="117"/>
      <c r="G3" s="89"/>
      <c r="H3" s="30"/>
      <c r="I3" s="30"/>
    </row>
    <row r="4" spans="1:9" s="24" customFormat="1" ht="35.25" customHeight="1" x14ac:dyDescent="0.4">
      <c r="C4" s="10"/>
      <c r="D4" s="10"/>
      <c r="E4" s="118"/>
      <c r="F4" s="118"/>
      <c r="G4" s="118"/>
      <c r="H4" s="118"/>
      <c r="I4" s="118"/>
    </row>
    <row r="5" spans="1:9" s="24" customFormat="1" ht="50.25" customHeight="1" x14ac:dyDescent="0.35">
      <c r="A5" s="115" t="s">
        <v>106</v>
      </c>
      <c r="B5" s="115"/>
      <c r="C5" s="115"/>
      <c r="D5" s="115"/>
      <c r="E5" s="115"/>
      <c r="F5" s="115"/>
      <c r="G5" s="30"/>
      <c r="H5" s="30"/>
      <c r="I5" s="30"/>
    </row>
    <row r="6" spans="1:9" s="26" customFormat="1" ht="61.2" customHeight="1" x14ac:dyDescent="0.35">
      <c r="A6" s="114" t="s">
        <v>208</v>
      </c>
      <c r="B6" s="114"/>
      <c r="C6" s="114"/>
      <c r="D6" s="114"/>
      <c r="E6" s="114"/>
      <c r="F6" s="114"/>
      <c r="G6" s="29"/>
      <c r="H6" s="29"/>
      <c r="I6" s="29"/>
    </row>
    <row r="7" spans="1:9" s="26" customFormat="1" ht="48.75" customHeight="1" x14ac:dyDescent="0.35">
      <c r="A7" s="113" t="s">
        <v>16</v>
      </c>
      <c r="B7" s="113"/>
      <c r="E7" s="88"/>
      <c r="F7" s="88"/>
      <c r="G7" s="88"/>
      <c r="H7" s="88"/>
      <c r="I7" s="88"/>
    </row>
    <row r="8" spans="1:9" s="26" customFormat="1" ht="27" customHeight="1" x14ac:dyDescent="0.4">
      <c r="A8" s="31" t="s">
        <v>17</v>
      </c>
      <c r="B8" s="31"/>
      <c r="E8" s="87"/>
      <c r="F8" s="32" t="s">
        <v>105</v>
      </c>
      <c r="G8" s="10"/>
    </row>
    <row r="9" spans="1:9" ht="10.199999999999999" customHeight="1" x14ac:dyDescent="0.3">
      <c r="A9" s="106" t="s">
        <v>0</v>
      </c>
      <c r="B9" s="106" t="s">
        <v>193</v>
      </c>
      <c r="C9" s="106" t="s">
        <v>2</v>
      </c>
      <c r="D9" s="106" t="s">
        <v>3</v>
      </c>
      <c r="E9" s="109" t="s">
        <v>4</v>
      </c>
      <c r="F9" s="110"/>
    </row>
    <row r="10" spans="1:9" ht="13.8" customHeight="1" x14ac:dyDescent="0.3">
      <c r="A10" s="107"/>
      <c r="B10" s="107"/>
      <c r="C10" s="107"/>
      <c r="D10" s="107"/>
      <c r="E10" s="106" t="s">
        <v>5</v>
      </c>
      <c r="F10" s="106" t="s">
        <v>6</v>
      </c>
    </row>
    <row r="11" spans="1:9" x14ac:dyDescent="0.3">
      <c r="A11" s="108"/>
      <c r="B11" s="108"/>
      <c r="C11" s="108"/>
      <c r="D11" s="108"/>
      <c r="E11" s="108"/>
      <c r="F11" s="108"/>
    </row>
    <row r="12" spans="1:9" x14ac:dyDescent="0.3">
      <c r="A12" s="91">
        <v>1</v>
      </c>
      <c r="B12" s="91">
        <v>2</v>
      </c>
      <c r="C12" s="91">
        <v>3</v>
      </c>
      <c r="D12" s="91">
        <v>4</v>
      </c>
      <c r="E12" s="91">
        <v>5</v>
      </c>
      <c r="F12" s="91">
        <v>6</v>
      </c>
    </row>
    <row r="13" spans="1:9" ht="21" customHeight="1" x14ac:dyDescent="0.3">
      <c r="A13" s="119" t="s">
        <v>194</v>
      </c>
      <c r="B13" s="120"/>
      <c r="C13" s="120"/>
      <c r="D13" s="120"/>
      <c r="E13" s="120"/>
      <c r="F13" s="121"/>
    </row>
    <row r="14" spans="1:9" x14ac:dyDescent="0.3">
      <c r="A14" s="2">
        <v>200000</v>
      </c>
      <c r="B14" s="3" t="s">
        <v>195</v>
      </c>
      <c r="C14" s="4">
        <f t="shared" ref="C14:C21" si="0">D14+E14</f>
        <v>7707230.0999999996</v>
      </c>
      <c r="D14" s="4">
        <v>7637994.0999999996</v>
      </c>
      <c r="E14" s="4">
        <v>69236</v>
      </c>
      <c r="F14" s="4">
        <v>69236</v>
      </c>
    </row>
    <row r="15" spans="1:9" x14ac:dyDescent="0.3">
      <c r="A15" s="2">
        <v>203000</v>
      </c>
      <c r="B15" s="3" t="s">
        <v>196</v>
      </c>
      <c r="C15" s="4">
        <f t="shared" si="0"/>
        <v>0</v>
      </c>
      <c r="D15" s="4">
        <v>0</v>
      </c>
      <c r="E15" s="4">
        <v>0</v>
      </c>
      <c r="F15" s="4">
        <v>0</v>
      </c>
    </row>
    <row r="16" spans="1:9" x14ac:dyDescent="0.3">
      <c r="A16" s="5">
        <v>203410</v>
      </c>
      <c r="B16" s="6" t="s">
        <v>197</v>
      </c>
      <c r="C16" s="7">
        <f t="shared" si="0"/>
        <v>-7535030.0999999996</v>
      </c>
      <c r="D16" s="7">
        <v>-7535030.0999999996</v>
      </c>
      <c r="E16" s="7">
        <v>0</v>
      </c>
      <c r="F16" s="7">
        <v>0</v>
      </c>
    </row>
    <row r="17" spans="1:6" x14ac:dyDescent="0.3">
      <c r="A17" s="5">
        <v>203420</v>
      </c>
      <c r="B17" s="6" t="s">
        <v>198</v>
      </c>
      <c r="C17" s="7">
        <f t="shared" si="0"/>
        <v>7535030.0999999996</v>
      </c>
      <c r="D17" s="7">
        <v>7535030.0999999996</v>
      </c>
      <c r="E17" s="7">
        <v>0</v>
      </c>
      <c r="F17" s="7">
        <v>0</v>
      </c>
    </row>
    <row r="18" spans="1:6" ht="27.6" x14ac:dyDescent="0.3">
      <c r="A18" s="2">
        <v>208000</v>
      </c>
      <c r="B18" s="3" t="s">
        <v>199</v>
      </c>
      <c r="C18" s="4">
        <f t="shared" si="0"/>
        <v>7707230.0999999996</v>
      </c>
      <c r="D18" s="4">
        <v>7637994.0999999996</v>
      </c>
      <c r="E18" s="4">
        <v>69236</v>
      </c>
      <c r="F18" s="4">
        <v>69236</v>
      </c>
    </row>
    <row r="19" spans="1:6" x14ac:dyDescent="0.3">
      <c r="A19" s="5">
        <v>208200</v>
      </c>
      <c r="B19" s="6" t="s">
        <v>200</v>
      </c>
      <c r="C19" s="7">
        <f t="shared" si="0"/>
        <v>-7707230.0999999996</v>
      </c>
      <c r="D19" s="7">
        <v>-7707230.0999999996</v>
      </c>
      <c r="E19" s="7">
        <v>0</v>
      </c>
      <c r="F19" s="7">
        <v>0</v>
      </c>
    </row>
    <row r="20" spans="1:6" ht="41.4" x14ac:dyDescent="0.3">
      <c r="A20" s="5">
        <v>208400</v>
      </c>
      <c r="B20" s="6" t="s">
        <v>201</v>
      </c>
      <c r="C20" s="7">
        <f t="shared" si="0"/>
        <v>0</v>
      </c>
      <c r="D20" s="7">
        <v>-69236</v>
      </c>
      <c r="E20" s="7">
        <v>69236</v>
      </c>
      <c r="F20" s="7">
        <v>69236</v>
      </c>
    </row>
    <row r="21" spans="1:6" x14ac:dyDescent="0.3">
      <c r="A21" s="8" t="s">
        <v>15</v>
      </c>
      <c r="B21" s="3" t="s">
        <v>202</v>
      </c>
      <c r="C21" s="4">
        <f t="shared" si="0"/>
        <v>7707230.0999999996</v>
      </c>
      <c r="D21" s="4">
        <v>7637994.0999999996</v>
      </c>
      <c r="E21" s="4">
        <v>69236</v>
      </c>
      <c r="F21" s="4">
        <v>69236</v>
      </c>
    </row>
    <row r="22" spans="1:6" ht="21" customHeight="1" x14ac:dyDescent="0.3">
      <c r="A22" s="119" t="s">
        <v>203</v>
      </c>
      <c r="B22" s="120"/>
      <c r="C22" s="120"/>
      <c r="D22" s="120"/>
      <c r="E22" s="120"/>
      <c r="F22" s="121"/>
    </row>
    <row r="23" spans="1:6" x14ac:dyDescent="0.3">
      <c r="A23" s="2">
        <v>600000</v>
      </c>
      <c r="B23" s="3" t="s">
        <v>204</v>
      </c>
      <c r="C23" s="4">
        <f t="shared" ref="C23:C29" si="1">D23+E23</f>
        <v>7707230.0999999996</v>
      </c>
      <c r="D23" s="4">
        <v>7637994.0999999996</v>
      </c>
      <c r="E23" s="4">
        <v>69236</v>
      </c>
      <c r="F23" s="4">
        <v>69236</v>
      </c>
    </row>
    <row r="24" spans="1:6" x14ac:dyDescent="0.3">
      <c r="A24" s="2">
        <v>602000</v>
      </c>
      <c r="B24" s="3" t="s">
        <v>205</v>
      </c>
      <c r="C24" s="4">
        <f t="shared" si="1"/>
        <v>7707230.0999999996</v>
      </c>
      <c r="D24" s="4">
        <v>7637994.0999999996</v>
      </c>
      <c r="E24" s="4">
        <v>69236</v>
      </c>
      <c r="F24" s="4">
        <v>69236</v>
      </c>
    </row>
    <row r="25" spans="1:6" x14ac:dyDescent="0.3">
      <c r="A25" s="5">
        <v>602200</v>
      </c>
      <c r="B25" s="6" t="s">
        <v>200</v>
      </c>
      <c r="C25" s="7">
        <f t="shared" si="1"/>
        <v>-7707230.0999999996</v>
      </c>
      <c r="D25" s="7">
        <v>-7707230.0999999996</v>
      </c>
      <c r="E25" s="7">
        <v>0</v>
      </c>
      <c r="F25" s="7">
        <v>0</v>
      </c>
    </row>
    <row r="26" spans="1:6" ht="41.4" x14ac:dyDescent="0.3">
      <c r="A26" s="5">
        <v>602400</v>
      </c>
      <c r="B26" s="6" t="s">
        <v>201</v>
      </c>
      <c r="C26" s="7">
        <f t="shared" si="1"/>
        <v>0</v>
      </c>
      <c r="D26" s="7">
        <v>-69236</v>
      </c>
      <c r="E26" s="7">
        <v>69236</v>
      </c>
      <c r="F26" s="7">
        <v>69236</v>
      </c>
    </row>
    <row r="27" spans="1:6" ht="27.6" x14ac:dyDescent="0.3">
      <c r="A27" s="2">
        <v>603000</v>
      </c>
      <c r="B27" s="3" t="s">
        <v>206</v>
      </c>
      <c r="C27" s="4">
        <f t="shared" si="1"/>
        <v>0</v>
      </c>
      <c r="D27" s="4">
        <v>0</v>
      </c>
      <c r="E27" s="4">
        <v>0</v>
      </c>
      <c r="F27" s="4">
        <v>0</v>
      </c>
    </row>
    <row r="28" spans="1:6" ht="27.6" x14ac:dyDescent="0.3">
      <c r="A28" s="5">
        <v>603000</v>
      </c>
      <c r="B28" s="6" t="s">
        <v>206</v>
      </c>
      <c r="C28" s="7">
        <f t="shared" si="1"/>
        <v>0</v>
      </c>
      <c r="D28" s="7">
        <v>0</v>
      </c>
      <c r="E28" s="7">
        <v>0</v>
      </c>
      <c r="F28" s="7">
        <v>0</v>
      </c>
    </row>
    <row r="29" spans="1:6" x14ac:dyDescent="0.3">
      <c r="A29" s="8" t="s">
        <v>15</v>
      </c>
      <c r="B29" s="3" t="s">
        <v>202</v>
      </c>
      <c r="C29" s="4">
        <f t="shared" si="1"/>
        <v>7707230.0999999996</v>
      </c>
      <c r="D29" s="4">
        <v>7637994.0999999996</v>
      </c>
      <c r="E29" s="4">
        <v>69236</v>
      </c>
      <c r="F29" s="4">
        <v>69236</v>
      </c>
    </row>
  </sheetData>
  <mergeCells count="16">
    <mergeCell ref="A6:F6"/>
    <mergeCell ref="A7:B7"/>
    <mergeCell ref="C1:G1"/>
    <mergeCell ref="C2:F2"/>
    <mergeCell ref="C3:F3"/>
    <mergeCell ref="E4:I4"/>
    <mergeCell ref="A5:F5"/>
    <mergeCell ref="A13:F13"/>
    <mergeCell ref="A22:F22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BreakPreview" zoomScale="90" zoomScaleNormal="100" zoomScaleSheetLayoutView="90" workbookViewId="0">
      <selection activeCell="L2" sqref="L2:O2"/>
    </sheetView>
  </sheetViews>
  <sheetFormatPr defaultRowHeight="13.8" x14ac:dyDescent="0.3"/>
  <cols>
    <col min="1" max="3" width="12.109375" customWidth="1"/>
    <col min="4" max="4" width="40.77734375" customWidth="1"/>
    <col min="5" max="16" width="13.77734375" customWidth="1"/>
  </cols>
  <sheetData>
    <row r="1" spans="1:16" s="24" customFormat="1" ht="37.5" customHeight="1" x14ac:dyDescent="0.35">
      <c r="H1" s="11"/>
      <c r="L1" s="124" t="s">
        <v>259</v>
      </c>
      <c r="M1" s="124"/>
      <c r="N1" s="124"/>
      <c r="O1" s="124"/>
      <c r="P1" s="124"/>
    </row>
    <row r="2" spans="1:16" s="24" customFormat="1" ht="16.2" customHeight="1" x14ac:dyDescent="0.35">
      <c r="H2" s="30"/>
      <c r="I2" s="30"/>
      <c r="L2" s="124" t="s">
        <v>95</v>
      </c>
      <c r="M2" s="124"/>
      <c r="N2" s="124"/>
      <c r="O2" s="124"/>
      <c r="P2" s="33"/>
    </row>
    <row r="3" spans="1:16" s="24" customFormat="1" ht="27.6" customHeight="1" x14ac:dyDescent="0.35">
      <c r="H3" s="30"/>
      <c r="I3" s="30"/>
      <c r="L3" s="125" t="s">
        <v>257</v>
      </c>
      <c r="M3" s="125"/>
      <c r="N3" s="125"/>
      <c r="O3" s="125"/>
      <c r="P3" s="33"/>
    </row>
    <row r="4" spans="1:16" s="24" customFormat="1" ht="6" customHeight="1" x14ac:dyDescent="0.4">
      <c r="C4" s="10"/>
      <c r="D4" s="10"/>
      <c r="E4" s="118"/>
      <c r="F4" s="118"/>
      <c r="G4" s="118"/>
      <c r="H4" s="118"/>
      <c r="I4" s="118"/>
    </row>
    <row r="5" spans="1:16" s="24" customFormat="1" ht="18.600000000000001" customHeight="1" x14ac:dyDescent="0.3">
      <c r="A5" s="115" t="s">
        <v>106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s="26" customFormat="1" ht="39.6" customHeight="1" x14ac:dyDescent="0.35">
      <c r="A6" s="114" t="s">
        <v>107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s="26" customFormat="1" ht="48.75" customHeight="1" x14ac:dyDescent="0.35">
      <c r="A7" s="113" t="s">
        <v>16</v>
      </c>
      <c r="B7" s="113"/>
      <c r="E7" s="27"/>
      <c r="F7" s="27"/>
      <c r="G7" s="27"/>
      <c r="H7" s="27"/>
      <c r="I7" s="27"/>
    </row>
    <row r="8" spans="1:16" s="26" customFormat="1" ht="27" customHeight="1" x14ac:dyDescent="0.4">
      <c r="A8" s="31" t="s">
        <v>17</v>
      </c>
      <c r="B8" s="31"/>
      <c r="E8" s="25"/>
      <c r="G8" s="10"/>
      <c r="P8" s="32" t="s">
        <v>105</v>
      </c>
    </row>
    <row r="10" spans="1:16" x14ac:dyDescent="0.3">
      <c r="A10" s="123" t="s">
        <v>18</v>
      </c>
      <c r="B10" s="123" t="s">
        <v>19</v>
      </c>
      <c r="C10" s="123" t="s">
        <v>20</v>
      </c>
      <c r="D10" s="122" t="s">
        <v>21</v>
      </c>
      <c r="E10" s="122" t="s">
        <v>3</v>
      </c>
      <c r="F10" s="122"/>
      <c r="G10" s="122"/>
      <c r="H10" s="122"/>
      <c r="I10" s="122"/>
      <c r="J10" s="122" t="s">
        <v>4</v>
      </c>
      <c r="K10" s="122"/>
      <c r="L10" s="122"/>
      <c r="M10" s="122"/>
      <c r="N10" s="122"/>
      <c r="O10" s="122"/>
      <c r="P10" s="122" t="s">
        <v>212</v>
      </c>
    </row>
    <row r="11" spans="1:16" x14ac:dyDescent="0.3">
      <c r="A11" s="122"/>
      <c r="B11" s="122"/>
      <c r="C11" s="122"/>
      <c r="D11" s="122"/>
      <c r="E11" s="122" t="s">
        <v>5</v>
      </c>
      <c r="F11" s="122" t="s">
        <v>213</v>
      </c>
      <c r="G11" s="122" t="s">
        <v>214</v>
      </c>
      <c r="H11" s="122"/>
      <c r="I11" s="122" t="s">
        <v>215</v>
      </c>
      <c r="J11" s="122" t="s">
        <v>5</v>
      </c>
      <c r="K11" s="122" t="s">
        <v>6</v>
      </c>
      <c r="L11" s="122" t="s">
        <v>213</v>
      </c>
      <c r="M11" s="122" t="s">
        <v>214</v>
      </c>
      <c r="N11" s="122"/>
      <c r="O11" s="122" t="s">
        <v>215</v>
      </c>
      <c r="P11" s="122"/>
    </row>
    <row r="12" spans="1:16" x14ac:dyDescent="0.3">
      <c r="A12" s="122"/>
      <c r="B12" s="122"/>
      <c r="C12" s="122"/>
      <c r="D12" s="122"/>
      <c r="E12" s="122"/>
      <c r="F12" s="122"/>
      <c r="G12" s="122" t="s">
        <v>216</v>
      </c>
      <c r="H12" s="122" t="s">
        <v>217</v>
      </c>
      <c r="I12" s="122"/>
      <c r="J12" s="122"/>
      <c r="K12" s="122"/>
      <c r="L12" s="122"/>
      <c r="M12" s="122" t="s">
        <v>216</v>
      </c>
      <c r="N12" s="122" t="s">
        <v>217</v>
      </c>
      <c r="O12" s="122"/>
      <c r="P12" s="122"/>
    </row>
    <row r="13" spans="1:16" ht="44.2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6" x14ac:dyDescent="0.3">
      <c r="A14" s="91">
        <v>1</v>
      </c>
      <c r="B14" s="91">
        <v>2</v>
      </c>
      <c r="C14" s="91">
        <v>3</v>
      </c>
      <c r="D14" s="91">
        <v>4</v>
      </c>
      <c r="E14" s="91">
        <v>5</v>
      </c>
      <c r="F14" s="91">
        <v>6</v>
      </c>
      <c r="G14" s="91">
        <v>7</v>
      </c>
      <c r="H14" s="91">
        <v>8</v>
      </c>
      <c r="I14" s="91">
        <v>9</v>
      </c>
      <c r="J14" s="91">
        <v>10</v>
      </c>
      <c r="K14" s="91">
        <v>11</v>
      </c>
      <c r="L14" s="91">
        <v>12</v>
      </c>
      <c r="M14" s="91">
        <v>13</v>
      </c>
      <c r="N14" s="91">
        <v>14</v>
      </c>
      <c r="O14" s="91">
        <v>15</v>
      </c>
      <c r="P14" s="91">
        <v>16</v>
      </c>
    </row>
    <row r="15" spans="1:16" x14ac:dyDescent="0.3">
      <c r="A15" s="93" t="s">
        <v>22</v>
      </c>
      <c r="B15" s="94"/>
      <c r="C15" s="95"/>
      <c r="D15" s="96" t="s">
        <v>218</v>
      </c>
      <c r="E15" s="97">
        <v>3805116.1</v>
      </c>
      <c r="F15" s="97">
        <v>2805116.1</v>
      </c>
      <c r="G15" s="97">
        <v>0</v>
      </c>
      <c r="H15" s="97">
        <v>166073.1</v>
      </c>
      <c r="I15" s="97">
        <v>1000000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f t="shared" ref="P15:P55" si="0">E15+J15</f>
        <v>3805116.1</v>
      </c>
    </row>
    <row r="16" spans="1:16" x14ac:dyDescent="0.3">
      <c r="A16" s="93" t="s">
        <v>23</v>
      </c>
      <c r="B16" s="94"/>
      <c r="C16" s="95"/>
      <c r="D16" s="96" t="s">
        <v>218</v>
      </c>
      <c r="E16" s="97">
        <v>3805116.1</v>
      </c>
      <c r="F16" s="97">
        <v>2805116.1</v>
      </c>
      <c r="G16" s="97">
        <v>0</v>
      </c>
      <c r="H16" s="97">
        <v>166073.1</v>
      </c>
      <c r="I16" s="97">
        <v>1000000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f t="shared" si="0"/>
        <v>3805116.1</v>
      </c>
    </row>
    <row r="17" spans="1:16" ht="69" x14ac:dyDescent="0.3">
      <c r="A17" s="98" t="s">
        <v>219</v>
      </c>
      <c r="B17" s="98" t="s">
        <v>220</v>
      </c>
      <c r="C17" s="99" t="s">
        <v>221</v>
      </c>
      <c r="D17" s="100" t="s">
        <v>222</v>
      </c>
      <c r="E17" s="101">
        <v>62126</v>
      </c>
      <c r="F17" s="101">
        <v>62126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f t="shared" si="0"/>
        <v>62126</v>
      </c>
    </row>
    <row r="18" spans="1:16" x14ac:dyDescent="0.3">
      <c r="A18" s="98" t="s">
        <v>24</v>
      </c>
      <c r="B18" s="98" t="s">
        <v>25</v>
      </c>
      <c r="C18" s="99" t="s">
        <v>26</v>
      </c>
      <c r="D18" s="100" t="s">
        <v>27</v>
      </c>
      <c r="E18" s="101">
        <v>30000</v>
      </c>
      <c r="F18" s="101">
        <v>30000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f t="shared" si="0"/>
        <v>30000</v>
      </c>
    </row>
    <row r="19" spans="1:16" ht="41.4" x14ac:dyDescent="0.3">
      <c r="A19" s="98" t="s">
        <v>158</v>
      </c>
      <c r="B19" s="98" t="s">
        <v>159</v>
      </c>
      <c r="C19" s="99" t="s">
        <v>30</v>
      </c>
      <c r="D19" s="100" t="s">
        <v>160</v>
      </c>
      <c r="E19" s="101">
        <v>130000</v>
      </c>
      <c r="F19" s="101">
        <v>130000</v>
      </c>
      <c r="G19" s="101">
        <v>0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f t="shared" si="0"/>
        <v>130000</v>
      </c>
    </row>
    <row r="20" spans="1:16" ht="82.8" x14ac:dyDescent="0.3">
      <c r="A20" s="98" t="s">
        <v>161</v>
      </c>
      <c r="B20" s="98" t="s">
        <v>162</v>
      </c>
      <c r="C20" s="99" t="s">
        <v>73</v>
      </c>
      <c r="D20" s="100" t="s">
        <v>163</v>
      </c>
      <c r="E20" s="101">
        <v>95000</v>
      </c>
      <c r="F20" s="101">
        <v>95000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f t="shared" si="0"/>
        <v>95000</v>
      </c>
    </row>
    <row r="21" spans="1:16" ht="52.2" customHeight="1" x14ac:dyDescent="0.3">
      <c r="A21" s="98" t="s">
        <v>28</v>
      </c>
      <c r="B21" s="98" t="s">
        <v>29</v>
      </c>
      <c r="C21" s="99" t="s">
        <v>30</v>
      </c>
      <c r="D21" s="100" t="s">
        <v>31</v>
      </c>
      <c r="E21" s="101">
        <v>75873.100000000006</v>
      </c>
      <c r="F21" s="101">
        <v>75873.100000000006</v>
      </c>
      <c r="G21" s="101">
        <v>0</v>
      </c>
      <c r="H21" s="101">
        <v>40873.1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f t="shared" si="0"/>
        <v>75873.100000000006</v>
      </c>
    </row>
    <row r="22" spans="1:16" ht="27.6" x14ac:dyDescent="0.3">
      <c r="A22" s="98" t="s">
        <v>164</v>
      </c>
      <c r="B22" s="98" t="s">
        <v>165</v>
      </c>
      <c r="C22" s="99" t="s">
        <v>166</v>
      </c>
      <c r="D22" s="100" t="s">
        <v>167</v>
      </c>
      <c r="E22" s="101">
        <v>678000</v>
      </c>
      <c r="F22" s="101">
        <v>678000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f t="shared" si="0"/>
        <v>678000</v>
      </c>
    </row>
    <row r="23" spans="1:16" x14ac:dyDescent="0.3">
      <c r="A23" s="98" t="s">
        <v>32</v>
      </c>
      <c r="B23" s="98" t="s">
        <v>33</v>
      </c>
      <c r="C23" s="99" t="s">
        <v>34</v>
      </c>
      <c r="D23" s="100" t="s">
        <v>35</v>
      </c>
      <c r="E23" s="101">
        <v>16000</v>
      </c>
      <c r="F23" s="101">
        <v>16000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f t="shared" si="0"/>
        <v>16000</v>
      </c>
    </row>
    <row r="24" spans="1:16" ht="55.2" x14ac:dyDescent="0.3">
      <c r="A24" s="98" t="s">
        <v>36</v>
      </c>
      <c r="B24" s="98" t="s">
        <v>37</v>
      </c>
      <c r="C24" s="99" t="s">
        <v>38</v>
      </c>
      <c r="D24" s="100" t="s">
        <v>39</v>
      </c>
      <c r="E24" s="101">
        <v>1000000</v>
      </c>
      <c r="F24" s="101">
        <v>0</v>
      </c>
      <c r="G24" s="101">
        <v>0</v>
      </c>
      <c r="H24" s="101">
        <v>0</v>
      </c>
      <c r="I24" s="101">
        <v>1000000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f t="shared" si="0"/>
        <v>1000000</v>
      </c>
    </row>
    <row r="25" spans="1:16" x14ac:dyDescent="0.3">
      <c r="A25" s="98" t="s">
        <v>40</v>
      </c>
      <c r="B25" s="98" t="s">
        <v>41</v>
      </c>
      <c r="C25" s="99" t="s">
        <v>38</v>
      </c>
      <c r="D25" s="100" t="s">
        <v>42</v>
      </c>
      <c r="E25" s="101">
        <v>686200</v>
      </c>
      <c r="F25" s="101">
        <v>686200</v>
      </c>
      <c r="G25" s="101">
        <v>0</v>
      </c>
      <c r="H25" s="101">
        <v>125200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f t="shared" si="0"/>
        <v>686200</v>
      </c>
    </row>
    <row r="26" spans="1:16" x14ac:dyDescent="0.3">
      <c r="A26" s="98" t="s">
        <v>43</v>
      </c>
      <c r="B26" s="98" t="s">
        <v>44</v>
      </c>
      <c r="C26" s="99" t="s">
        <v>38</v>
      </c>
      <c r="D26" s="100" t="s">
        <v>45</v>
      </c>
      <c r="E26" s="101">
        <v>16000</v>
      </c>
      <c r="F26" s="101">
        <v>16000</v>
      </c>
      <c r="G26" s="101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f t="shared" si="0"/>
        <v>16000</v>
      </c>
    </row>
    <row r="27" spans="1:16" x14ac:dyDescent="0.3">
      <c r="A27" s="98" t="s">
        <v>46</v>
      </c>
      <c r="B27" s="98" t="s">
        <v>47</v>
      </c>
      <c r="C27" s="99" t="s">
        <v>48</v>
      </c>
      <c r="D27" s="100" t="s">
        <v>49</v>
      </c>
      <c r="E27" s="101">
        <v>99000</v>
      </c>
      <c r="F27" s="101">
        <v>99000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f t="shared" si="0"/>
        <v>99000</v>
      </c>
    </row>
    <row r="28" spans="1:16" x14ac:dyDescent="0.3">
      <c r="A28" s="98" t="s">
        <v>50</v>
      </c>
      <c r="B28" s="98" t="s">
        <v>51</v>
      </c>
      <c r="C28" s="99" t="s">
        <v>52</v>
      </c>
      <c r="D28" s="100" t="s">
        <v>53</v>
      </c>
      <c r="E28" s="101">
        <v>20000</v>
      </c>
      <c r="F28" s="101">
        <v>20000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f t="shared" si="0"/>
        <v>20000</v>
      </c>
    </row>
    <row r="29" spans="1:16" ht="41.4" x14ac:dyDescent="0.3">
      <c r="A29" s="98" t="s">
        <v>54</v>
      </c>
      <c r="B29" s="98" t="s">
        <v>55</v>
      </c>
      <c r="C29" s="99" t="s">
        <v>56</v>
      </c>
      <c r="D29" s="100" t="s">
        <v>57</v>
      </c>
      <c r="E29" s="101">
        <v>646417</v>
      </c>
      <c r="F29" s="101">
        <v>646417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f t="shared" si="0"/>
        <v>646417</v>
      </c>
    </row>
    <row r="30" spans="1:16" ht="27.6" x14ac:dyDescent="0.3">
      <c r="A30" s="98" t="s">
        <v>58</v>
      </c>
      <c r="B30" s="98" t="s">
        <v>59</v>
      </c>
      <c r="C30" s="99" t="s">
        <v>60</v>
      </c>
      <c r="D30" s="100" t="s">
        <v>61</v>
      </c>
      <c r="E30" s="101">
        <v>30000</v>
      </c>
      <c r="F30" s="101">
        <v>30000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f t="shared" si="0"/>
        <v>30000</v>
      </c>
    </row>
    <row r="31" spans="1:16" ht="27.6" x14ac:dyDescent="0.3">
      <c r="A31" s="98" t="s">
        <v>223</v>
      </c>
      <c r="B31" s="98" t="s">
        <v>224</v>
      </c>
      <c r="C31" s="99" t="s">
        <v>60</v>
      </c>
      <c r="D31" s="100" t="s">
        <v>225</v>
      </c>
      <c r="E31" s="101">
        <v>15000</v>
      </c>
      <c r="F31" s="101">
        <v>15000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f t="shared" si="0"/>
        <v>15000</v>
      </c>
    </row>
    <row r="32" spans="1:16" ht="27.6" x14ac:dyDescent="0.3">
      <c r="A32" s="98" t="s">
        <v>62</v>
      </c>
      <c r="B32" s="98" t="s">
        <v>63</v>
      </c>
      <c r="C32" s="99" t="s">
        <v>64</v>
      </c>
      <c r="D32" s="100" t="s">
        <v>65</v>
      </c>
      <c r="E32" s="101">
        <v>200500</v>
      </c>
      <c r="F32" s="101">
        <v>200500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f t="shared" si="0"/>
        <v>200500</v>
      </c>
    </row>
    <row r="33" spans="1:16" x14ac:dyDescent="0.3">
      <c r="A33" s="98" t="s">
        <v>66</v>
      </c>
      <c r="B33" s="98" t="s">
        <v>67</v>
      </c>
      <c r="C33" s="99" t="s">
        <v>68</v>
      </c>
      <c r="D33" s="100" t="s">
        <v>69</v>
      </c>
      <c r="E33" s="101">
        <v>5000</v>
      </c>
      <c r="F33" s="101">
        <v>5000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f t="shared" si="0"/>
        <v>5000</v>
      </c>
    </row>
    <row r="34" spans="1:16" ht="27.6" x14ac:dyDescent="0.3">
      <c r="A34" s="93" t="s">
        <v>70</v>
      </c>
      <c r="B34" s="94"/>
      <c r="C34" s="95"/>
      <c r="D34" s="96" t="s">
        <v>226</v>
      </c>
      <c r="E34" s="97">
        <v>2264494</v>
      </c>
      <c r="F34" s="97">
        <v>2264494</v>
      </c>
      <c r="G34" s="97">
        <v>579874</v>
      </c>
      <c r="H34" s="97">
        <v>150881</v>
      </c>
      <c r="I34" s="97">
        <v>0</v>
      </c>
      <c r="J34" s="97">
        <v>339000</v>
      </c>
      <c r="K34" s="97">
        <v>69236</v>
      </c>
      <c r="L34" s="97">
        <v>0</v>
      </c>
      <c r="M34" s="97">
        <v>0</v>
      </c>
      <c r="N34" s="97">
        <v>0</v>
      </c>
      <c r="O34" s="97">
        <v>339000</v>
      </c>
      <c r="P34" s="97">
        <f t="shared" si="0"/>
        <v>2603494</v>
      </c>
    </row>
    <row r="35" spans="1:16" ht="27.6" x14ac:dyDescent="0.3">
      <c r="A35" s="93" t="s">
        <v>71</v>
      </c>
      <c r="B35" s="94"/>
      <c r="C35" s="95"/>
      <c r="D35" s="96" t="s">
        <v>226</v>
      </c>
      <c r="E35" s="97">
        <v>2264494</v>
      </c>
      <c r="F35" s="97">
        <v>2264494</v>
      </c>
      <c r="G35" s="97">
        <v>579874</v>
      </c>
      <c r="H35" s="97">
        <v>150881</v>
      </c>
      <c r="I35" s="97">
        <v>0</v>
      </c>
      <c r="J35" s="97">
        <v>339000</v>
      </c>
      <c r="K35" s="97">
        <v>69236</v>
      </c>
      <c r="L35" s="97">
        <v>0</v>
      </c>
      <c r="M35" s="97">
        <v>0</v>
      </c>
      <c r="N35" s="97">
        <v>0</v>
      </c>
      <c r="O35" s="97">
        <v>339000</v>
      </c>
      <c r="P35" s="97">
        <f t="shared" si="0"/>
        <v>2603494</v>
      </c>
    </row>
    <row r="36" spans="1:16" ht="41.4" x14ac:dyDescent="0.3">
      <c r="A36" s="98" t="s">
        <v>227</v>
      </c>
      <c r="B36" s="98" t="s">
        <v>228</v>
      </c>
      <c r="C36" s="99" t="s">
        <v>221</v>
      </c>
      <c r="D36" s="100" t="s">
        <v>229</v>
      </c>
      <c r="E36" s="101">
        <v>-400</v>
      </c>
      <c r="F36" s="101">
        <v>-400</v>
      </c>
      <c r="G36" s="101">
        <v>0</v>
      </c>
      <c r="H36" s="101">
        <v>-400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f t="shared" si="0"/>
        <v>-400</v>
      </c>
    </row>
    <row r="37" spans="1:16" x14ac:dyDescent="0.3">
      <c r="A37" s="98" t="s">
        <v>72</v>
      </c>
      <c r="B37" s="98" t="s">
        <v>73</v>
      </c>
      <c r="C37" s="99" t="s">
        <v>74</v>
      </c>
      <c r="D37" s="100" t="s">
        <v>75</v>
      </c>
      <c r="E37" s="101">
        <v>230455</v>
      </c>
      <c r="F37" s="101">
        <v>230455</v>
      </c>
      <c r="G37" s="101">
        <v>0</v>
      </c>
      <c r="H37" s="101">
        <v>48150</v>
      </c>
      <c r="I37" s="101">
        <v>0</v>
      </c>
      <c r="J37" s="101">
        <v>30000</v>
      </c>
      <c r="K37" s="101">
        <v>30000</v>
      </c>
      <c r="L37" s="101">
        <v>0</v>
      </c>
      <c r="M37" s="101">
        <v>0</v>
      </c>
      <c r="N37" s="101">
        <v>0</v>
      </c>
      <c r="O37" s="101">
        <v>30000</v>
      </c>
      <c r="P37" s="101">
        <f t="shared" si="0"/>
        <v>260455</v>
      </c>
    </row>
    <row r="38" spans="1:16" ht="41.4" x14ac:dyDescent="0.3">
      <c r="A38" s="98" t="s">
        <v>76</v>
      </c>
      <c r="B38" s="98" t="s">
        <v>77</v>
      </c>
      <c r="C38" s="99" t="s">
        <v>78</v>
      </c>
      <c r="D38" s="100" t="s">
        <v>79</v>
      </c>
      <c r="E38" s="101">
        <v>1060643</v>
      </c>
      <c r="F38" s="101">
        <v>1060643</v>
      </c>
      <c r="G38" s="101">
        <v>495033</v>
      </c>
      <c r="H38" s="101">
        <v>47515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f t="shared" si="0"/>
        <v>1060643</v>
      </c>
    </row>
    <row r="39" spans="1:16" ht="41.4" x14ac:dyDescent="0.3">
      <c r="A39" s="98" t="s">
        <v>230</v>
      </c>
      <c r="B39" s="98" t="s">
        <v>30</v>
      </c>
      <c r="C39" s="99" t="s">
        <v>231</v>
      </c>
      <c r="D39" s="100" t="s">
        <v>232</v>
      </c>
      <c r="E39" s="101">
        <v>400</v>
      </c>
      <c r="F39" s="101">
        <v>400</v>
      </c>
      <c r="G39" s="101">
        <v>0</v>
      </c>
      <c r="H39" s="101">
        <v>400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f t="shared" si="0"/>
        <v>400</v>
      </c>
    </row>
    <row r="40" spans="1:16" x14ac:dyDescent="0.3">
      <c r="A40" s="98" t="s">
        <v>80</v>
      </c>
      <c r="B40" s="98" t="s">
        <v>81</v>
      </c>
      <c r="C40" s="99" t="s">
        <v>82</v>
      </c>
      <c r="D40" s="100" t="s">
        <v>83</v>
      </c>
      <c r="E40" s="101">
        <v>613480</v>
      </c>
      <c r="F40" s="101">
        <v>613480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f t="shared" si="0"/>
        <v>613480</v>
      </c>
    </row>
    <row r="41" spans="1:16" ht="69" x14ac:dyDescent="0.3">
      <c r="A41" s="98" t="s">
        <v>233</v>
      </c>
      <c r="B41" s="98" t="s">
        <v>234</v>
      </c>
      <c r="C41" s="99" t="s">
        <v>82</v>
      </c>
      <c r="D41" s="100" t="s">
        <v>235</v>
      </c>
      <c r="E41" s="101">
        <v>9800</v>
      </c>
      <c r="F41" s="101">
        <v>9800</v>
      </c>
      <c r="G41" s="101">
        <v>8035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f t="shared" si="0"/>
        <v>9800</v>
      </c>
    </row>
    <row r="42" spans="1:16" ht="91.2" customHeight="1" x14ac:dyDescent="0.3">
      <c r="A42" s="98" t="s">
        <v>236</v>
      </c>
      <c r="B42" s="98" t="s">
        <v>237</v>
      </c>
      <c r="C42" s="99" t="s">
        <v>82</v>
      </c>
      <c r="D42" s="100" t="s">
        <v>238</v>
      </c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39236</v>
      </c>
      <c r="K42" s="101">
        <v>39236</v>
      </c>
      <c r="L42" s="101">
        <v>0</v>
      </c>
      <c r="M42" s="101">
        <v>0</v>
      </c>
      <c r="N42" s="101">
        <v>0</v>
      </c>
      <c r="O42" s="101">
        <v>39236</v>
      </c>
      <c r="P42" s="101">
        <f t="shared" si="0"/>
        <v>39236</v>
      </c>
    </row>
    <row r="43" spans="1:16" ht="96.6" customHeight="1" x14ac:dyDescent="0.3">
      <c r="A43" s="98" t="s">
        <v>239</v>
      </c>
      <c r="B43" s="98" t="s">
        <v>240</v>
      </c>
      <c r="C43" s="99" t="s">
        <v>82</v>
      </c>
      <c r="D43" s="100" t="s">
        <v>241</v>
      </c>
      <c r="E43" s="101">
        <v>0</v>
      </c>
      <c r="F43" s="101">
        <v>0</v>
      </c>
      <c r="G43" s="101">
        <v>0</v>
      </c>
      <c r="H43" s="101">
        <v>0</v>
      </c>
      <c r="I43" s="101">
        <v>0</v>
      </c>
      <c r="J43" s="101">
        <v>269764</v>
      </c>
      <c r="K43" s="101">
        <v>0</v>
      </c>
      <c r="L43" s="101">
        <v>0</v>
      </c>
      <c r="M43" s="101">
        <v>0</v>
      </c>
      <c r="N43" s="101">
        <v>0</v>
      </c>
      <c r="O43" s="101">
        <v>269764</v>
      </c>
      <c r="P43" s="101">
        <f t="shared" si="0"/>
        <v>269764</v>
      </c>
    </row>
    <row r="44" spans="1:16" x14ac:dyDescent="0.3">
      <c r="A44" s="98" t="s">
        <v>242</v>
      </c>
      <c r="B44" s="98" t="s">
        <v>243</v>
      </c>
      <c r="C44" s="99" t="s">
        <v>244</v>
      </c>
      <c r="D44" s="100" t="s">
        <v>245</v>
      </c>
      <c r="E44" s="101">
        <v>106600</v>
      </c>
      <c r="F44" s="101">
        <v>106600</v>
      </c>
      <c r="G44" s="101">
        <v>76806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f t="shared" si="0"/>
        <v>106600</v>
      </c>
    </row>
    <row r="45" spans="1:16" ht="60.6" customHeight="1" x14ac:dyDescent="0.3">
      <c r="A45" s="98" t="s">
        <v>246</v>
      </c>
      <c r="B45" s="98" t="s">
        <v>247</v>
      </c>
      <c r="C45" s="99" t="s">
        <v>248</v>
      </c>
      <c r="D45" s="100" t="s">
        <v>249</v>
      </c>
      <c r="E45" s="101">
        <v>163516</v>
      </c>
      <c r="F45" s="101">
        <v>163516</v>
      </c>
      <c r="G45" s="101">
        <v>0</v>
      </c>
      <c r="H45" s="101">
        <v>55216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f t="shared" si="0"/>
        <v>163516</v>
      </c>
    </row>
    <row r="46" spans="1:16" ht="27.6" x14ac:dyDescent="0.3">
      <c r="A46" s="98" t="s">
        <v>84</v>
      </c>
      <c r="B46" s="98" t="s">
        <v>85</v>
      </c>
      <c r="C46" s="99" t="s">
        <v>86</v>
      </c>
      <c r="D46" s="100" t="s">
        <v>87</v>
      </c>
      <c r="E46" s="101">
        <v>80000</v>
      </c>
      <c r="F46" s="101">
        <v>80000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f t="shared" si="0"/>
        <v>80000</v>
      </c>
    </row>
    <row r="47" spans="1:16" x14ac:dyDescent="0.3">
      <c r="A47" s="93" t="s">
        <v>250</v>
      </c>
      <c r="B47" s="94"/>
      <c r="C47" s="95"/>
      <c r="D47" s="96" t="s">
        <v>251</v>
      </c>
      <c r="E47" s="97">
        <v>4970</v>
      </c>
      <c r="F47" s="97">
        <v>4970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f t="shared" si="0"/>
        <v>4970</v>
      </c>
    </row>
    <row r="48" spans="1:16" x14ac:dyDescent="0.3">
      <c r="A48" s="93" t="s">
        <v>252</v>
      </c>
      <c r="B48" s="94"/>
      <c r="C48" s="95"/>
      <c r="D48" s="96" t="s">
        <v>251</v>
      </c>
      <c r="E48" s="97">
        <v>4970</v>
      </c>
      <c r="F48" s="97">
        <v>4970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>
        <v>0</v>
      </c>
      <c r="P48" s="97">
        <f t="shared" si="0"/>
        <v>4970</v>
      </c>
    </row>
    <row r="49" spans="1:16" ht="41.4" x14ac:dyDescent="0.3">
      <c r="A49" s="98" t="s">
        <v>253</v>
      </c>
      <c r="B49" s="98" t="s">
        <v>228</v>
      </c>
      <c r="C49" s="99" t="s">
        <v>221</v>
      </c>
      <c r="D49" s="100" t="s">
        <v>229</v>
      </c>
      <c r="E49" s="101">
        <v>4970</v>
      </c>
      <c r="F49" s="101">
        <v>4970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f t="shared" si="0"/>
        <v>4970</v>
      </c>
    </row>
    <row r="50" spans="1:16" ht="27.6" x14ac:dyDescent="0.3">
      <c r="A50" s="93" t="s">
        <v>254</v>
      </c>
      <c r="B50" s="94"/>
      <c r="C50" s="95"/>
      <c r="D50" s="96" t="s">
        <v>191</v>
      </c>
      <c r="E50" s="97">
        <v>1599340</v>
      </c>
      <c r="F50" s="97">
        <v>1599340</v>
      </c>
      <c r="G50" s="97">
        <v>2000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f t="shared" si="0"/>
        <v>1599340</v>
      </c>
    </row>
    <row r="51" spans="1:16" ht="27.6" x14ac:dyDescent="0.3">
      <c r="A51" s="93" t="s">
        <v>255</v>
      </c>
      <c r="B51" s="94"/>
      <c r="C51" s="95"/>
      <c r="D51" s="96" t="s">
        <v>191</v>
      </c>
      <c r="E51" s="97">
        <v>1599340</v>
      </c>
      <c r="F51" s="97">
        <v>1599340</v>
      </c>
      <c r="G51" s="97">
        <v>2000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f t="shared" si="0"/>
        <v>1599340</v>
      </c>
    </row>
    <row r="52" spans="1:16" ht="52.2" customHeight="1" x14ac:dyDescent="0.3">
      <c r="A52" s="98" t="s">
        <v>256</v>
      </c>
      <c r="B52" s="98" t="s">
        <v>228</v>
      </c>
      <c r="C52" s="99" t="s">
        <v>221</v>
      </c>
      <c r="D52" s="100" t="s">
        <v>229</v>
      </c>
      <c r="E52" s="101">
        <v>2000</v>
      </c>
      <c r="F52" s="101">
        <v>2000</v>
      </c>
      <c r="G52" s="101">
        <v>2000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f t="shared" si="0"/>
        <v>2000</v>
      </c>
    </row>
    <row r="53" spans="1:16" ht="51" customHeight="1" x14ac:dyDescent="0.3">
      <c r="A53" s="98" t="s">
        <v>88</v>
      </c>
      <c r="B53" s="98" t="s">
        <v>89</v>
      </c>
      <c r="C53" s="99" t="s">
        <v>25</v>
      </c>
      <c r="D53" s="100" t="s">
        <v>90</v>
      </c>
      <c r="E53" s="101">
        <v>282340</v>
      </c>
      <c r="F53" s="101">
        <v>282340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f t="shared" si="0"/>
        <v>282340</v>
      </c>
    </row>
    <row r="54" spans="1:16" ht="57" customHeight="1" x14ac:dyDescent="0.3">
      <c r="A54" s="98" t="s">
        <v>91</v>
      </c>
      <c r="B54" s="98" t="s">
        <v>92</v>
      </c>
      <c r="C54" s="99" t="s">
        <v>25</v>
      </c>
      <c r="D54" s="100" t="s">
        <v>93</v>
      </c>
      <c r="E54" s="101">
        <v>1315000</v>
      </c>
      <c r="F54" s="101">
        <v>1315000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f t="shared" si="0"/>
        <v>1315000</v>
      </c>
    </row>
    <row r="55" spans="1:16" x14ac:dyDescent="0.3">
      <c r="A55" s="94" t="s">
        <v>15</v>
      </c>
      <c r="B55" s="93" t="s">
        <v>15</v>
      </c>
      <c r="C55" s="95" t="s">
        <v>15</v>
      </c>
      <c r="D55" s="96" t="s">
        <v>94</v>
      </c>
      <c r="E55" s="97">
        <v>7673920.0999999996</v>
      </c>
      <c r="F55" s="97">
        <v>6673920.0999999996</v>
      </c>
      <c r="G55" s="97">
        <v>581874</v>
      </c>
      <c r="H55" s="97">
        <v>316954.09999999998</v>
      </c>
      <c r="I55" s="97">
        <v>1000000</v>
      </c>
      <c r="J55" s="97">
        <v>339000</v>
      </c>
      <c r="K55" s="97">
        <v>69236</v>
      </c>
      <c r="L55" s="97">
        <v>0</v>
      </c>
      <c r="M55" s="97">
        <v>0</v>
      </c>
      <c r="N55" s="97">
        <v>0</v>
      </c>
      <c r="O55" s="97">
        <v>339000</v>
      </c>
      <c r="P55" s="97">
        <f t="shared" si="0"/>
        <v>8012920.0999999996</v>
      </c>
    </row>
  </sheetData>
  <mergeCells count="27">
    <mergeCell ref="A7:B7"/>
    <mergeCell ref="A6:P6"/>
    <mergeCell ref="A5:P5"/>
    <mergeCell ref="L1:P1"/>
    <mergeCell ref="L2:O2"/>
    <mergeCell ref="L3:O3"/>
    <mergeCell ref="E4:I4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I11:I13"/>
    <mergeCell ref="J11:J13"/>
    <mergeCell ref="K11:K13"/>
    <mergeCell ref="L11:L13"/>
    <mergeCell ref="M11:N11"/>
    <mergeCell ref="O11:O13"/>
    <mergeCell ref="G12:G13"/>
    <mergeCell ref="H12:H13"/>
    <mergeCell ref="M12:M13"/>
    <mergeCell ref="N12:N13"/>
  </mergeCells>
  <pageMargins left="0.19685039370078741" right="0.19685039370078741" top="0.39370078740157483" bottom="0.19685039370078741" header="0" footer="0"/>
  <pageSetup paperSize="9" scale="67" fitToHeight="3" orientation="landscape" horizontalDpi="360" verticalDpi="360" r:id="rId1"/>
  <rowBreaks count="1" manualBreakCount="1">
    <brk id="3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zoomScale="80" zoomScaleNormal="80" zoomScaleSheetLayoutView="80" workbookViewId="0">
      <selection activeCell="D26" sqref="D26"/>
    </sheetView>
  </sheetViews>
  <sheetFormatPr defaultRowHeight="13.8" x14ac:dyDescent="0.3"/>
  <cols>
    <col min="1" max="2" width="20.77734375" customWidth="1"/>
    <col min="3" max="3" width="100.77734375" customWidth="1"/>
    <col min="4" max="4" width="20.77734375" customWidth="1"/>
  </cols>
  <sheetData>
    <row r="1" spans="1:16" s="24" customFormat="1" ht="37.5" customHeight="1" x14ac:dyDescent="0.35">
      <c r="C1" s="141" t="s">
        <v>260</v>
      </c>
      <c r="D1" s="141"/>
      <c r="H1" s="11"/>
      <c r="L1" s="124"/>
      <c r="M1" s="124"/>
      <c r="N1" s="124"/>
      <c r="O1" s="124"/>
      <c r="P1" s="124"/>
    </row>
    <row r="2" spans="1:16" s="24" customFormat="1" ht="111" customHeight="1" x14ac:dyDescent="0.35">
      <c r="D2" s="102" t="s">
        <v>261</v>
      </c>
      <c r="H2" s="30"/>
      <c r="I2" s="30"/>
      <c r="L2" s="124"/>
      <c r="M2" s="124"/>
      <c r="N2" s="124"/>
      <c r="O2" s="124"/>
      <c r="P2" s="74"/>
    </row>
    <row r="3" spans="1:16" s="24" customFormat="1" ht="50.25" customHeight="1" x14ac:dyDescent="0.3">
      <c r="A3" s="115" t="s">
        <v>106</v>
      </c>
      <c r="B3" s="115"/>
      <c r="C3" s="115"/>
      <c r="D3" s="11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26" customFormat="1" ht="39.6" customHeight="1" x14ac:dyDescent="0.35">
      <c r="A4" s="114" t="s">
        <v>150</v>
      </c>
      <c r="B4" s="114"/>
      <c r="C4" s="114"/>
      <c r="D4" s="114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x14ac:dyDescent="0.3">
      <c r="A5" s="39"/>
      <c r="C5" s="127"/>
      <c r="D5" s="128"/>
    </row>
    <row r="6" spans="1:16" x14ac:dyDescent="0.3">
      <c r="A6" s="129"/>
      <c r="B6" s="130"/>
      <c r="C6" s="130"/>
      <c r="D6" s="130"/>
    </row>
    <row r="7" spans="1:16" x14ac:dyDescent="0.3">
      <c r="A7" s="131" t="s">
        <v>16</v>
      </c>
      <c r="B7" s="126"/>
      <c r="C7" s="126"/>
      <c r="D7" s="126"/>
    </row>
    <row r="8" spans="1:16" x14ac:dyDescent="0.3">
      <c r="A8" s="126" t="s">
        <v>17</v>
      </c>
      <c r="B8" s="126"/>
      <c r="C8" s="126"/>
      <c r="D8" s="126"/>
    </row>
    <row r="9" spans="1:16" ht="22.05" customHeight="1" x14ac:dyDescent="0.3">
      <c r="A9" s="40" t="s">
        <v>116</v>
      </c>
    </row>
    <row r="10" spans="1:16" x14ac:dyDescent="0.3">
      <c r="D10" s="78" t="s">
        <v>105</v>
      </c>
    </row>
    <row r="11" spans="1:16" ht="27.6" x14ac:dyDescent="0.3">
      <c r="A11" s="41" t="s">
        <v>117</v>
      </c>
      <c r="B11" s="133" t="s">
        <v>118</v>
      </c>
      <c r="C11" s="134"/>
      <c r="D11" s="42" t="s">
        <v>2</v>
      </c>
    </row>
    <row r="12" spans="1:16" x14ac:dyDescent="0.3">
      <c r="A12" s="43">
        <v>1</v>
      </c>
      <c r="B12" s="135">
        <v>2</v>
      </c>
      <c r="C12" s="136"/>
      <c r="D12" s="44">
        <v>3</v>
      </c>
    </row>
    <row r="13" spans="1:16" x14ac:dyDescent="0.3">
      <c r="A13" s="137" t="s">
        <v>119</v>
      </c>
      <c r="B13" s="138"/>
      <c r="C13" s="138"/>
      <c r="D13" s="138"/>
    </row>
    <row r="14" spans="1:16" x14ac:dyDescent="0.3">
      <c r="A14" s="45" t="s">
        <v>120</v>
      </c>
      <c r="B14" s="46" t="s">
        <v>10</v>
      </c>
      <c r="C14" s="47"/>
      <c r="D14" s="48">
        <v>26126</v>
      </c>
    </row>
    <row r="15" spans="1:16" x14ac:dyDescent="0.3">
      <c r="A15" s="49" t="s">
        <v>121</v>
      </c>
      <c r="B15" s="50" t="s">
        <v>122</v>
      </c>
      <c r="C15" s="51"/>
      <c r="D15" s="52">
        <v>26126</v>
      </c>
    </row>
    <row r="16" spans="1:16" x14ac:dyDescent="0.3">
      <c r="A16" s="45" t="s">
        <v>123</v>
      </c>
      <c r="B16" s="46" t="s">
        <v>12</v>
      </c>
      <c r="C16" s="47"/>
      <c r="D16" s="48">
        <v>0</v>
      </c>
    </row>
    <row r="17" spans="1:4" x14ac:dyDescent="0.3">
      <c r="A17" s="49" t="s">
        <v>121</v>
      </c>
      <c r="B17" s="50" t="s">
        <v>122</v>
      </c>
      <c r="C17" s="51"/>
      <c r="D17" s="52">
        <v>0</v>
      </c>
    </row>
    <row r="18" spans="1:4" ht="27.6" x14ac:dyDescent="0.3">
      <c r="A18" s="45" t="s">
        <v>124</v>
      </c>
      <c r="B18" s="46" t="s">
        <v>13</v>
      </c>
      <c r="C18" s="47"/>
      <c r="D18" s="48">
        <v>9800</v>
      </c>
    </row>
    <row r="19" spans="1:4" x14ac:dyDescent="0.3">
      <c r="A19" s="53" t="s">
        <v>121</v>
      </c>
      <c r="B19" s="54" t="s">
        <v>122</v>
      </c>
      <c r="C19" s="55"/>
      <c r="D19" s="56">
        <v>9800</v>
      </c>
    </row>
    <row r="20" spans="1:4" x14ac:dyDescent="0.3">
      <c r="A20" s="137" t="s">
        <v>125</v>
      </c>
      <c r="B20" s="138"/>
      <c r="C20" s="138"/>
      <c r="D20" s="138"/>
    </row>
    <row r="21" spans="1:4" x14ac:dyDescent="0.3">
      <c r="A21" s="45" t="s">
        <v>126</v>
      </c>
      <c r="B21" s="46" t="s">
        <v>127</v>
      </c>
      <c r="C21" s="47"/>
      <c r="D21" s="48">
        <v>0</v>
      </c>
    </row>
    <row r="22" spans="1:4" x14ac:dyDescent="0.3">
      <c r="A22" s="49" t="s">
        <v>128</v>
      </c>
      <c r="B22" s="50" t="s">
        <v>129</v>
      </c>
      <c r="C22" s="51"/>
      <c r="D22" s="52">
        <v>0</v>
      </c>
    </row>
    <row r="23" spans="1:4" x14ac:dyDescent="0.3">
      <c r="A23" s="45" t="s">
        <v>120</v>
      </c>
      <c r="B23" s="46" t="s">
        <v>10</v>
      </c>
      <c r="C23" s="47"/>
      <c r="D23" s="48">
        <v>0</v>
      </c>
    </row>
    <row r="24" spans="1:4" x14ac:dyDescent="0.3">
      <c r="A24" s="49" t="s">
        <v>121</v>
      </c>
      <c r="B24" s="50" t="s">
        <v>122</v>
      </c>
      <c r="C24" s="51"/>
      <c r="D24" s="52">
        <v>0</v>
      </c>
    </row>
    <row r="25" spans="1:4" x14ac:dyDescent="0.3">
      <c r="A25" s="45" t="s">
        <v>123</v>
      </c>
      <c r="B25" s="46" t="s">
        <v>12</v>
      </c>
      <c r="C25" s="47"/>
      <c r="D25" s="48">
        <v>269764</v>
      </c>
    </row>
    <row r="26" spans="1:4" x14ac:dyDescent="0.3">
      <c r="A26" s="49" t="s">
        <v>121</v>
      </c>
      <c r="B26" s="50" t="s">
        <v>122</v>
      </c>
      <c r="C26" s="51"/>
      <c r="D26" s="52">
        <v>269764</v>
      </c>
    </row>
    <row r="27" spans="1:4" ht="27.6" x14ac:dyDescent="0.3">
      <c r="A27" s="45" t="s">
        <v>124</v>
      </c>
      <c r="B27" s="46" t="s">
        <v>13</v>
      </c>
      <c r="C27" s="47"/>
      <c r="D27" s="48">
        <v>0</v>
      </c>
    </row>
    <row r="28" spans="1:4" x14ac:dyDescent="0.3">
      <c r="A28" s="49" t="s">
        <v>121</v>
      </c>
      <c r="B28" s="50" t="s">
        <v>122</v>
      </c>
      <c r="C28" s="51"/>
      <c r="D28" s="52">
        <v>0</v>
      </c>
    </row>
    <row r="29" spans="1:4" x14ac:dyDescent="0.3">
      <c r="A29" s="57" t="s">
        <v>15</v>
      </c>
      <c r="B29" s="58" t="s">
        <v>130</v>
      </c>
      <c r="C29" s="47"/>
      <c r="D29" s="59">
        <f>D31+D30</f>
        <v>305690</v>
      </c>
    </row>
    <row r="30" spans="1:4" x14ac:dyDescent="0.3">
      <c r="A30" s="57" t="s">
        <v>15</v>
      </c>
      <c r="B30" s="58" t="s">
        <v>131</v>
      </c>
      <c r="C30" s="47"/>
      <c r="D30" s="59">
        <f>D15+D19</f>
        <v>35926</v>
      </c>
    </row>
    <row r="31" spans="1:4" x14ac:dyDescent="0.3">
      <c r="A31" s="57" t="s">
        <v>15</v>
      </c>
      <c r="B31" s="58" t="s">
        <v>132</v>
      </c>
      <c r="C31" s="47"/>
      <c r="D31" s="59">
        <v>269764</v>
      </c>
    </row>
    <row r="32" spans="1:4" x14ac:dyDescent="0.3">
      <c r="A32" s="9"/>
      <c r="B32" s="9"/>
      <c r="C32" s="9"/>
      <c r="D32" s="9"/>
    </row>
    <row r="33" spans="1:4" ht="22.05" customHeight="1" x14ac:dyDescent="0.3">
      <c r="A33" s="60" t="s">
        <v>133</v>
      </c>
      <c r="B33" s="9"/>
      <c r="C33" s="9"/>
      <c r="D33" s="79" t="s">
        <v>105</v>
      </c>
    </row>
    <row r="34" spans="1:4" ht="55.2" x14ac:dyDescent="0.3">
      <c r="A34" s="61" t="s">
        <v>134</v>
      </c>
      <c r="B34" s="61" t="s">
        <v>135</v>
      </c>
      <c r="C34" s="61" t="s">
        <v>136</v>
      </c>
      <c r="D34" s="61" t="s">
        <v>2</v>
      </c>
    </row>
    <row r="35" spans="1:4" x14ac:dyDescent="0.3">
      <c r="A35" s="62">
        <v>1</v>
      </c>
      <c r="B35" s="62">
        <v>2</v>
      </c>
      <c r="C35" s="62">
        <v>3</v>
      </c>
      <c r="D35" s="62">
        <v>4</v>
      </c>
    </row>
    <row r="36" spans="1:4" x14ac:dyDescent="0.3">
      <c r="A36" s="139" t="s">
        <v>137</v>
      </c>
      <c r="B36" s="140"/>
      <c r="C36" s="140"/>
      <c r="D36" s="140"/>
    </row>
    <row r="37" spans="1:4" x14ac:dyDescent="0.3">
      <c r="A37" s="63" t="s">
        <v>88</v>
      </c>
      <c r="B37" s="63" t="s">
        <v>89</v>
      </c>
      <c r="C37" s="64" t="s">
        <v>90</v>
      </c>
      <c r="D37" s="65">
        <v>282340</v>
      </c>
    </row>
    <row r="38" spans="1:4" ht="55.2" x14ac:dyDescent="0.3">
      <c r="A38" s="66" t="s">
        <v>138</v>
      </c>
      <c r="B38" s="66" t="s">
        <v>89</v>
      </c>
      <c r="C38" s="67" t="s">
        <v>169</v>
      </c>
      <c r="D38" s="68">
        <v>282340</v>
      </c>
    </row>
    <row r="39" spans="1:4" ht="27.6" x14ac:dyDescent="0.3">
      <c r="A39" s="63" t="s">
        <v>91</v>
      </c>
      <c r="B39" s="63" t="s">
        <v>92</v>
      </c>
      <c r="C39" s="64" t="s">
        <v>93</v>
      </c>
      <c r="D39" s="65">
        <f>D40</f>
        <v>1315000</v>
      </c>
    </row>
    <row r="40" spans="1:4" ht="82.8" x14ac:dyDescent="0.3">
      <c r="A40" s="69" t="s">
        <v>128</v>
      </c>
      <c r="B40" s="69" t="s">
        <v>92</v>
      </c>
      <c r="C40" s="80" t="s">
        <v>168</v>
      </c>
      <c r="D40" s="70">
        <v>1315000</v>
      </c>
    </row>
    <row r="41" spans="1:4" ht="19.95" customHeight="1" x14ac:dyDescent="0.3">
      <c r="A41" s="139" t="s">
        <v>140</v>
      </c>
      <c r="B41" s="140"/>
      <c r="C41" s="140"/>
      <c r="D41" s="138"/>
    </row>
    <row r="42" spans="1:4" x14ac:dyDescent="0.3">
      <c r="A42" s="8" t="s">
        <v>88</v>
      </c>
      <c r="B42" s="8" t="s">
        <v>89</v>
      </c>
      <c r="C42" s="71" t="s">
        <v>90</v>
      </c>
      <c r="D42" s="65">
        <v>0</v>
      </c>
    </row>
    <row r="43" spans="1:4" x14ac:dyDescent="0.3">
      <c r="A43" s="72" t="s">
        <v>138</v>
      </c>
      <c r="B43" s="72" t="s">
        <v>89</v>
      </c>
      <c r="C43" s="28" t="s">
        <v>139</v>
      </c>
      <c r="D43" s="68">
        <v>0</v>
      </c>
    </row>
    <row r="44" spans="1:4" ht="27.6" x14ac:dyDescent="0.3">
      <c r="A44" s="8" t="s">
        <v>91</v>
      </c>
      <c r="B44" s="8" t="s">
        <v>92</v>
      </c>
      <c r="C44" s="71" t="s">
        <v>93</v>
      </c>
      <c r="D44" s="65">
        <v>0</v>
      </c>
    </row>
    <row r="45" spans="1:4" x14ac:dyDescent="0.3">
      <c r="A45" s="72" t="s">
        <v>128</v>
      </c>
      <c r="B45" s="72" t="s">
        <v>92</v>
      </c>
      <c r="C45" s="28" t="s">
        <v>129</v>
      </c>
      <c r="D45" s="68">
        <v>0</v>
      </c>
    </row>
    <row r="46" spans="1:4" x14ac:dyDescent="0.3">
      <c r="A46" s="8" t="s">
        <v>15</v>
      </c>
      <c r="B46" s="8" t="s">
        <v>15</v>
      </c>
      <c r="C46" s="58" t="s">
        <v>130</v>
      </c>
      <c r="D46" s="73">
        <f>D47</f>
        <v>1597340</v>
      </c>
    </row>
    <row r="47" spans="1:4" x14ac:dyDescent="0.3">
      <c r="A47" s="8" t="s">
        <v>15</v>
      </c>
      <c r="B47" s="8" t="s">
        <v>15</v>
      </c>
      <c r="C47" s="58" t="s">
        <v>131</v>
      </c>
      <c r="D47" s="73">
        <f>D37+D39</f>
        <v>1597340</v>
      </c>
    </row>
    <row r="48" spans="1:4" x14ac:dyDescent="0.3">
      <c r="A48" s="8" t="s">
        <v>15</v>
      </c>
      <c r="B48" s="8" t="s">
        <v>15</v>
      </c>
      <c r="C48" s="58" t="s">
        <v>132</v>
      </c>
      <c r="D48" s="73">
        <v>0</v>
      </c>
    </row>
    <row r="50" spans="1:4" x14ac:dyDescent="0.3">
      <c r="A50" s="132" t="s">
        <v>141</v>
      </c>
      <c r="B50" s="132"/>
      <c r="C50" s="132"/>
      <c r="D50" s="132"/>
    </row>
  </sheetData>
  <mergeCells count="16">
    <mergeCell ref="A3:D3"/>
    <mergeCell ref="A4:D4"/>
    <mergeCell ref="C1:D1"/>
    <mergeCell ref="L1:P1"/>
    <mergeCell ref="L2:O2"/>
    <mergeCell ref="A8:D8"/>
    <mergeCell ref="C5:D5"/>
    <mergeCell ref="A6:D6"/>
    <mergeCell ref="A7:D7"/>
    <mergeCell ref="A50:D50"/>
    <mergeCell ref="B11:C11"/>
    <mergeCell ref="B12:C12"/>
    <mergeCell ref="A13:D13"/>
    <mergeCell ref="A20:D20"/>
    <mergeCell ref="A36:D36"/>
    <mergeCell ref="A41:D41"/>
  </mergeCells>
  <pageMargins left="0.59055118110236204" right="0.59055118110236204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zoomScale="60" zoomScaleNormal="60" workbookViewId="0">
      <selection activeCell="E54" sqref="E54"/>
    </sheetView>
  </sheetViews>
  <sheetFormatPr defaultColWidth="9.109375" defaultRowHeight="21" x14ac:dyDescent="0.4"/>
  <cols>
    <col min="1" max="2" width="18.109375" style="12" customWidth="1"/>
    <col min="3" max="3" width="12.44140625" style="12" customWidth="1"/>
    <col min="4" max="4" width="64.77734375" style="12" customWidth="1"/>
    <col min="5" max="5" width="92" style="12" customWidth="1"/>
    <col min="6" max="6" width="47.44140625" style="12" customWidth="1"/>
    <col min="7" max="7" width="21.6640625" style="12" customWidth="1"/>
    <col min="8" max="8" width="26" style="12" customWidth="1"/>
    <col min="9" max="10" width="18.109375" style="12" customWidth="1"/>
    <col min="11" max="16384" width="9.109375" style="12"/>
  </cols>
  <sheetData>
    <row r="1" spans="1:16" s="24" customFormat="1" ht="37.5" customHeight="1" x14ac:dyDescent="0.3">
      <c r="G1" s="35"/>
      <c r="H1" s="34" t="s">
        <v>262</v>
      </c>
      <c r="I1" s="34"/>
      <c r="J1" s="34"/>
    </row>
    <row r="2" spans="1:16" s="24" customFormat="1" ht="21" customHeight="1" x14ac:dyDescent="0.3">
      <c r="G2" s="35"/>
      <c r="H2" s="34"/>
      <c r="I2" s="34"/>
      <c r="J2" s="34"/>
    </row>
    <row r="3" spans="1:16" s="24" customFormat="1" ht="16.2" customHeight="1" x14ac:dyDescent="0.3">
      <c r="H3" s="34" t="s">
        <v>95</v>
      </c>
      <c r="I3" s="34"/>
      <c r="J3" s="34"/>
      <c r="K3" s="35"/>
    </row>
    <row r="4" spans="1:16" s="24" customFormat="1" ht="47.4" customHeight="1" x14ac:dyDescent="0.25">
      <c r="G4" s="36"/>
      <c r="H4" s="142" t="s">
        <v>211</v>
      </c>
      <c r="I4" s="142"/>
      <c r="J4" s="142"/>
    </row>
    <row r="5" spans="1:16" s="24" customFormat="1" ht="35.25" customHeight="1" x14ac:dyDescent="0.4">
      <c r="C5" s="10"/>
      <c r="D5" s="10"/>
      <c r="E5" s="118"/>
      <c r="F5" s="118"/>
      <c r="G5" s="118"/>
      <c r="H5" s="118"/>
      <c r="I5" s="118"/>
    </row>
    <row r="6" spans="1:16" s="24" customFormat="1" ht="50.25" customHeight="1" x14ac:dyDescent="0.35">
      <c r="A6" s="144" t="s">
        <v>106</v>
      </c>
      <c r="B6" s="144"/>
      <c r="C6" s="144"/>
      <c r="D6" s="144"/>
      <c r="E6" s="144"/>
      <c r="F6" s="144"/>
      <c r="G6" s="144"/>
      <c r="H6" s="144"/>
      <c r="I6" s="144"/>
      <c r="J6" s="144"/>
      <c r="K6" s="30"/>
      <c r="L6" s="30"/>
      <c r="M6" s="30"/>
      <c r="N6" s="30"/>
      <c r="O6" s="30"/>
      <c r="P6" s="30"/>
    </row>
    <row r="7" spans="1:16" s="26" customFormat="1" ht="50.4" customHeight="1" x14ac:dyDescent="0.35">
      <c r="A7" s="143" t="s">
        <v>108</v>
      </c>
      <c r="B7" s="143"/>
      <c r="C7" s="143"/>
      <c r="D7" s="143"/>
      <c r="E7" s="143"/>
      <c r="F7" s="143"/>
      <c r="G7" s="143"/>
      <c r="H7" s="143"/>
      <c r="I7" s="143"/>
      <c r="J7" s="143"/>
      <c r="K7" s="29"/>
      <c r="L7" s="29"/>
      <c r="M7" s="29"/>
      <c r="N7" s="29"/>
      <c r="O7" s="29"/>
      <c r="P7" s="29"/>
    </row>
    <row r="8" spans="1:16" s="26" customFormat="1" ht="48.75" customHeight="1" x14ac:dyDescent="0.35">
      <c r="A8" s="113" t="s">
        <v>16</v>
      </c>
      <c r="B8" s="113"/>
      <c r="E8" s="27"/>
      <c r="F8" s="27"/>
      <c r="G8" s="27"/>
      <c r="H8" s="27"/>
      <c r="I8" s="27"/>
    </row>
    <row r="9" spans="1:16" s="26" customFormat="1" ht="27" customHeight="1" x14ac:dyDescent="0.4">
      <c r="A9" s="31" t="s">
        <v>17</v>
      </c>
      <c r="B9" s="31"/>
      <c r="E9" s="25"/>
      <c r="G9" s="10"/>
      <c r="I9" s="37" t="s">
        <v>105</v>
      </c>
    </row>
    <row r="10" spans="1:16" x14ac:dyDescent="0.4">
      <c r="A10" s="145" t="s">
        <v>18</v>
      </c>
      <c r="B10" s="145" t="s">
        <v>19</v>
      </c>
      <c r="C10" s="145" t="s">
        <v>20</v>
      </c>
      <c r="D10" s="145" t="s">
        <v>21</v>
      </c>
      <c r="E10" s="145" t="s">
        <v>96</v>
      </c>
      <c r="F10" s="145" t="s">
        <v>97</v>
      </c>
      <c r="G10" s="145" t="s">
        <v>2</v>
      </c>
      <c r="H10" s="145" t="s">
        <v>3</v>
      </c>
      <c r="I10" s="145" t="s">
        <v>4</v>
      </c>
      <c r="J10" s="145"/>
    </row>
    <row r="11" spans="1:16" ht="201.75" customHeight="1" x14ac:dyDescent="0.4">
      <c r="A11" s="145"/>
      <c r="B11" s="145"/>
      <c r="C11" s="145"/>
      <c r="D11" s="145"/>
      <c r="E11" s="145"/>
      <c r="F11" s="145"/>
      <c r="G11" s="145"/>
      <c r="H11" s="145"/>
      <c r="I11" s="13" t="s">
        <v>5</v>
      </c>
      <c r="J11" s="13" t="s">
        <v>6</v>
      </c>
    </row>
    <row r="12" spans="1:16" ht="36" customHeight="1" x14ac:dyDescent="0.4">
      <c r="A12" s="92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  <c r="G12" s="92">
        <v>7</v>
      </c>
      <c r="H12" s="92">
        <v>8</v>
      </c>
      <c r="I12" s="103">
        <v>9</v>
      </c>
      <c r="J12" s="103">
        <v>10</v>
      </c>
    </row>
    <row r="13" spans="1:16" ht="39.6" customHeight="1" x14ac:dyDescent="0.4">
      <c r="A13" s="14" t="s">
        <v>22</v>
      </c>
      <c r="B13" s="14" t="s">
        <v>98</v>
      </c>
      <c r="C13" s="14" t="s">
        <v>98</v>
      </c>
      <c r="D13" s="146" t="s">
        <v>99</v>
      </c>
      <c r="E13" s="147"/>
      <c r="F13" s="148"/>
      <c r="G13" s="15">
        <f>G14</f>
        <v>3727990.1</v>
      </c>
      <c r="H13" s="15">
        <f t="shared" ref="H13:J13" si="0">H14</f>
        <v>3727990.1</v>
      </c>
      <c r="I13" s="15">
        <f t="shared" si="0"/>
        <v>0</v>
      </c>
      <c r="J13" s="15">
        <f t="shared" si="0"/>
        <v>0</v>
      </c>
    </row>
    <row r="14" spans="1:16" ht="34.950000000000003" customHeight="1" x14ac:dyDescent="0.4">
      <c r="A14" s="14" t="s">
        <v>23</v>
      </c>
      <c r="B14" s="14" t="s">
        <v>98</v>
      </c>
      <c r="C14" s="14" t="s">
        <v>98</v>
      </c>
      <c r="D14" s="146" t="s">
        <v>99</v>
      </c>
      <c r="E14" s="147"/>
      <c r="F14" s="148"/>
      <c r="G14" s="15">
        <f>SUM(G15:G32)</f>
        <v>3727990.1</v>
      </c>
      <c r="H14" s="15">
        <f t="shared" ref="H14:J14" si="1">SUM(H15:H32)</f>
        <v>3727990.1</v>
      </c>
      <c r="I14" s="15">
        <f t="shared" si="1"/>
        <v>0</v>
      </c>
      <c r="J14" s="15">
        <f t="shared" si="1"/>
        <v>0</v>
      </c>
    </row>
    <row r="15" spans="1:16" ht="58.8" customHeight="1" x14ac:dyDescent="0.4">
      <c r="A15" s="16" t="s">
        <v>24</v>
      </c>
      <c r="B15" s="16" t="s">
        <v>25</v>
      </c>
      <c r="C15" s="17" t="s">
        <v>26</v>
      </c>
      <c r="D15" s="17" t="s">
        <v>27</v>
      </c>
      <c r="E15" s="38" t="s">
        <v>115</v>
      </c>
      <c r="F15" s="76" t="s">
        <v>152</v>
      </c>
      <c r="G15" s="15">
        <f t="shared" ref="G15:G46" si="2">H15+I15</f>
        <v>30000</v>
      </c>
      <c r="H15" s="20">
        <v>30000</v>
      </c>
      <c r="I15" s="15"/>
      <c r="J15" s="15"/>
    </row>
    <row r="16" spans="1:16" ht="81" customHeight="1" x14ac:dyDescent="0.4">
      <c r="A16" s="16" t="s">
        <v>158</v>
      </c>
      <c r="B16" s="16" t="s">
        <v>159</v>
      </c>
      <c r="C16" s="17" t="s">
        <v>30</v>
      </c>
      <c r="D16" s="17" t="s">
        <v>160</v>
      </c>
      <c r="E16" s="38" t="s">
        <v>170</v>
      </c>
      <c r="F16" s="76" t="s">
        <v>171</v>
      </c>
      <c r="G16" s="15">
        <f t="shared" si="2"/>
        <v>130000</v>
      </c>
      <c r="H16" s="20">
        <v>130000</v>
      </c>
      <c r="I16" s="15"/>
      <c r="J16" s="15"/>
    </row>
    <row r="17" spans="1:10" ht="157.80000000000001" customHeight="1" x14ac:dyDescent="0.4">
      <c r="A17" s="16" t="s">
        <v>161</v>
      </c>
      <c r="B17" s="16" t="s">
        <v>162</v>
      </c>
      <c r="C17" s="17" t="s">
        <v>73</v>
      </c>
      <c r="D17" s="17" t="s">
        <v>163</v>
      </c>
      <c r="E17" s="19" t="s">
        <v>172</v>
      </c>
      <c r="F17" s="19" t="s">
        <v>173</v>
      </c>
      <c r="G17" s="15">
        <f t="shared" si="2"/>
        <v>95000</v>
      </c>
      <c r="H17" s="20">
        <v>95000</v>
      </c>
      <c r="I17" s="15"/>
      <c r="J17" s="15"/>
    </row>
    <row r="18" spans="1:10" ht="144.6" customHeight="1" x14ac:dyDescent="0.4">
      <c r="A18" s="16" t="s">
        <v>28</v>
      </c>
      <c r="B18" s="16" t="s">
        <v>29</v>
      </c>
      <c r="C18" s="22" t="s">
        <v>30</v>
      </c>
      <c r="D18" s="18" t="s">
        <v>31</v>
      </c>
      <c r="E18" s="19" t="s">
        <v>100</v>
      </c>
      <c r="F18" s="19" t="s">
        <v>109</v>
      </c>
      <c r="G18" s="15">
        <f t="shared" si="2"/>
        <v>75873.100000000006</v>
      </c>
      <c r="H18" s="20">
        <v>75873.100000000006</v>
      </c>
      <c r="I18" s="20"/>
      <c r="J18" s="20"/>
    </row>
    <row r="19" spans="1:10" ht="81.599999999999994" customHeight="1" x14ac:dyDescent="0.4">
      <c r="A19" s="16" t="s">
        <v>164</v>
      </c>
      <c r="B19" s="16" t="s">
        <v>165</v>
      </c>
      <c r="C19" s="17" t="s">
        <v>166</v>
      </c>
      <c r="D19" s="17" t="s">
        <v>167</v>
      </c>
      <c r="E19" s="38" t="s">
        <v>174</v>
      </c>
      <c r="F19" s="76" t="s">
        <v>175</v>
      </c>
      <c r="G19" s="15">
        <f t="shared" si="2"/>
        <v>452000</v>
      </c>
      <c r="H19" s="20">
        <v>452000</v>
      </c>
      <c r="I19" s="15"/>
      <c r="J19" s="15"/>
    </row>
    <row r="20" spans="1:10" ht="58.8" customHeight="1" x14ac:dyDescent="0.4">
      <c r="A20" s="16" t="s">
        <v>164</v>
      </c>
      <c r="B20" s="16" t="s">
        <v>165</v>
      </c>
      <c r="C20" s="17" t="s">
        <v>166</v>
      </c>
      <c r="D20" s="17" t="s">
        <v>167</v>
      </c>
      <c r="E20" s="19" t="s">
        <v>176</v>
      </c>
      <c r="F20" s="19" t="s">
        <v>177</v>
      </c>
      <c r="G20" s="15">
        <f t="shared" si="2"/>
        <v>226000</v>
      </c>
      <c r="H20" s="20">
        <v>226000</v>
      </c>
      <c r="I20" s="15"/>
      <c r="J20" s="15"/>
    </row>
    <row r="21" spans="1:10" s="105" customFormat="1" ht="67.8" customHeight="1" x14ac:dyDescent="0.4">
      <c r="A21" s="16" t="s">
        <v>32</v>
      </c>
      <c r="B21" s="16" t="s">
        <v>33</v>
      </c>
      <c r="C21" s="17" t="s">
        <v>34</v>
      </c>
      <c r="D21" s="17" t="s">
        <v>35</v>
      </c>
      <c r="E21" s="76" t="s">
        <v>263</v>
      </c>
      <c r="F21" s="76" t="s">
        <v>264</v>
      </c>
      <c r="G21" s="104">
        <f t="shared" si="2"/>
        <v>16000</v>
      </c>
      <c r="H21" s="75">
        <v>16000</v>
      </c>
      <c r="I21" s="75"/>
      <c r="J21" s="75"/>
    </row>
    <row r="22" spans="1:10" ht="109.8" customHeight="1" x14ac:dyDescent="0.4">
      <c r="A22" s="16" t="s">
        <v>36</v>
      </c>
      <c r="B22" s="16" t="s">
        <v>37</v>
      </c>
      <c r="C22" s="17" t="s">
        <v>38</v>
      </c>
      <c r="D22" s="17" t="s">
        <v>39</v>
      </c>
      <c r="E22" s="19" t="s">
        <v>143</v>
      </c>
      <c r="F22" s="19" t="s">
        <v>190</v>
      </c>
      <c r="G22" s="15">
        <f t="shared" si="2"/>
        <v>1000000</v>
      </c>
      <c r="H22" s="20">
        <v>1000000</v>
      </c>
      <c r="I22" s="20"/>
      <c r="J22" s="20"/>
    </row>
    <row r="23" spans="1:10" ht="60.6" customHeight="1" x14ac:dyDescent="0.4">
      <c r="A23" s="16" t="s">
        <v>40</v>
      </c>
      <c r="B23" s="16" t="s">
        <v>41</v>
      </c>
      <c r="C23" s="17" t="s">
        <v>38</v>
      </c>
      <c r="D23" s="17" t="s">
        <v>42</v>
      </c>
      <c r="E23" s="19" t="s">
        <v>101</v>
      </c>
      <c r="F23" s="19" t="s">
        <v>110</v>
      </c>
      <c r="G23" s="15">
        <f t="shared" si="2"/>
        <v>632200</v>
      </c>
      <c r="H23" s="75">
        <f>125200+507000</f>
        <v>632200</v>
      </c>
      <c r="I23" s="75"/>
      <c r="J23" s="20"/>
    </row>
    <row r="24" spans="1:10" ht="69" customHeight="1" x14ac:dyDescent="0.4">
      <c r="A24" s="21" t="s">
        <v>40</v>
      </c>
      <c r="B24" s="21" t="s">
        <v>41</v>
      </c>
      <c r="C24" s="21" t="s">
        <v>38</v>
      </c>
      <c r="D24" s="19" t="s">
        <v>42</v>
      </c>
      <c r="E24" s="19" t="s">
        <v>146</v>
      </c>
      <c r="F24" s="19" t="s">
        <v>153</v>
      </c>
      <c r="G24" s="15">
        <f t="shared" si="2"/>
        <v>30000</v>
      </c>
      <c r="H24" s="20">
        <v>30000</v>
      </c>
      <c r="I24" s="20">
        <v>0</v>
      </c>
      <c r="J24" s="20">
        <v>0</v>
      </c>
    </row>
    <row r="25" spans="1:10" ht="69" customHeight="1" x14ac:dyDescent="0.4">
      <c r="A25" s="21" t="s">
        <v>40</v>
      </c>
      <c r="B25" s="21" t="s">
        <v>41</v>
      </c>
      <c r="C25" s="21" t="s">
        <v>38</v>
      </c>
      <c r="D25" s="19" t="s">
        <v>42</v>
      </c>
      <c r="E25" s="19" t="s">
        <v>149</v>
      </c>
      <c r="F25" s="19" t="s">
        <v>154</v>
      </c>
      <c r="G25" s="15">
        <f t="shared" si="2"/>
        <v>24000</v>
      </c>
      <c r="H25" s="20">
        <v>24000</v>
      </c>
      <c r="I25" s="20">
        <v>0</v>
      </c>
      <c r="J25" s="20">
        <v>0</v>
      </c>
    </row>
    <row r="26" spans="1:10" ht="60.6" customHeight="1" x14ac:dyDescent="0.4">
      <c r="A26" s="16" t="s">
        <v>43</v>
      </c>
      <c r="B26" s="16" t="s">
        <v>44</v>
      </c>
      <c r="C26" s="17" t="s">
        <v>38</v>
      </c>
      <c r="D26" s="17" t="s">
        <v>45</v>
      </c>
      <c r="E26" s="19" t="s">
        <v>147</v>
      </c>
      <c r="F26" s="19" t="s">
        <v>157</v>
      </c>
      <c r="G26" s="15">
        <f t="shared" si="2"/>
        <v>16000</v>
      </c>
      <c r="H26" s="20">
        <v>16000</v>
      </c>
      <c r="I26" s="20"/>
      <c r="J26" s="20"/>
    </row>
    <row r="27" spans="1:10" ht="126.6" customHeight="1" x14ac:dyDescent="0.4">
      <c r="A27" s="16" t="s">
        <v>46</v>
      </c>
      <c r="B27" s="16" t="s">
        <v>47</v>
      </c>
      <c r="C27" s="17" t="s">
        <v>48</v>
      </c>
      <c r="D27" s="17" t="s">
        <v>49</v>
      </c>
      <c r="E27" s="19" t="s">
        <v>145</v>
      </c>
      <c r="F27" s="19" t="s">
        <v>155</v>
      </c>
      <c r="G27" s="15">
        <f t="shared" si="2"/>
        <v>99000</v>
      </c>
      <c r="H27" s="20">
        <v>99000</v>
      </c>
      <c r="I27" s="20"/>
      <c r="J27" s="20"/>
    </row>
    <row r="28" spans="1:10" ht="103.8" customHeight="1" x14ac:dyDescent="0.4">
      <c r="A28" s="16" t="s">
        <v>50</v>
      </c>
      <c r="B28" s="16" t="s">
        <v>51</v>
      </c>
      <c r="C28" s="17" t="s">
        <v>52</v>
      </c>
      <c r="D28" s="17" t="s">
        <v>53</v>
      </c>
      <c r="E28" s="19" t="s">
        <v>144</v>
      </c>
      <c r="F28" s="19" t="s">
        <v>156</v>
      </c>
      <c r="G28" s="15">
        <f t="shared" si="2"/>
        <v>20000</v>
      </c>
      <c r="H28" s="20">
        <v>20000</v>
      </c>
      <c r="I28" s="20"/>
      <c r="J28" s="20"/>
    </row>
    <row r="29" spans="1:10" ht="126.6" customHeight="1" x14ac:dyDescent="0.4">
      <c r="A29" s="16" t="s">
        <v>54</v>
      </c>
      <c r="B29" s="16" t="s">
        <v>55</v>
      </c>
      <c r="C29" s="17" t="s">
        <v>56</v>
      </c>
      <c r="D29" s="17" t="s">
        <v>57</v>
      </c>
      <c r="E29" s="19" t="s">
        <v>101</v>
      </c>
      <c r="F29" s="19" t="s">
        <v>110</v>
      </c>
      <c r="G29" s="15">
        <f t="shared" si="2"/>
        <v>646417</v>
      </c>
      <c r="H29" s="20">
        <v>646417</v>
      </c>
      <c r="I29" s="20"/>
      <c r="J29" s="20"/>
    </row>
    <row r="30" spans="1:10" ht="128.4" customHeight="1" x14ac:dyDescent="0.4">
      <c r="A30" s="16" t="s">
        <v>58</v>
      </c>
      <c r="B30" s="16" t="s">
        <v>59</v>
      </c>
      <c r="C30" s="17" t="s">
        <v>60</v>
      </c>
      <c r="D30" s="17" t="s">
        <v>61</v>
      </c>
      <c r="E30" s="19" t="s">
        <v>145</v>
      </c>
      <c r="F30" s="19" t="s">
        <v>155</v>
      </c>
      <c r="G30" s="15">
        <f t="shared" si="2"/>
        <v>30000</v>
      </c>
      <c r="H30" s="20">
        <v>30000</v>
      </c>
      <c r="I30" s="20"/>
      <c r="J30" s="20"/>
    </row>
    <row r="31" spans="1:10" ht="87.6" customHeight="1" x14ac:dyDescent="0.4">
      <c r="A31" s="16" t="s">
        <v>62</v>
      </c>
      <c r="B31" s="16" t="s">
        <v>63</v>
      </c>
      <c r="C31" s="17" t="s">
        <v>64</v>
      </c>
      <c r="D31" s="17" t="s">
        <v>65</v>
      </c>
      <c r="E31" s="19" t="s">
        <v>102</v>
      </c>
      <c r="F31" s="19" t="s">
        <v>111</v>
      </c>
      <c r="G31" s="15">
        <f t="shared" si="2"/>
        <v>200500</v>
      </c>
      <c r="H31" s="20">
        <v>200500</v>
      </c>
      <c r="I31" s="20"/>
      <c r="J31" s="20"/>
    </row>
    <row r="32" spans="1:10" ht="87.6" customHeight="1" x14ac:dyDescent="0.4">
      <c r="A32" s="16" t="s">
        <v>66</v>
      </c>
      <c r="B32" s="16" t="s">
        <v>67</v>
      </c>
      <c r="C32" s="17" t="s">
        <v>68</v>
      </c>
      <c r="D32" s="17" t="s">
        <v>69</v>
      </c>
      <c r="E32" s="19" t="s">
        <v>142</v>
      </c>
      <c r="F32" s="19" t="s">
        <v>151</v>
      </c>
      <c r="G32" s="15">
        <f t="shared" si="2"/>
        <v>5000</v>
      </c>
      <c r="H32" s="20">
        <v>5000</v>
      </c>
      <c r="I32" s="20"/>
      <c r="J32" s="20"/>
    </row>
    <row r="33" spans="1:10" ht="39.75" customHeight="1" x14ac:dyDescent="0.4">
      <c r="A33" s="14" t="s">
        <v>70</v>
      </c>
      <c r="B33" s="14" t="s">
        <v>98</v>
      </c>
      <c r="C33" s="14" t="s">
        <v>98</v>
      </c>
      <c r="D33" s="146" t="s">
        <v>103</v>
      </c>
      <c r="E33" s="147"/>
      <c r="F33" s="148"/>
      <c r="G33" s="15">
        <f>G34</f>
        <v>918480</v>
      </c>
      <c r="H33" s="15">
        <f t="shared" ref="H33:J33" si="3">H34</f>
        <v>918480</v>
      </c>
      <c r="I33" s="15">
        <f t="shared" si="3"/>
        <v>0</v>
      </c>
      <c r="J33" s="15">
        <f t="shared" si="3"/>
        <v>0</v>
      </c>
    </row>
    <row r="34" spans="1:10" ht="43.5" customHeight="1" x14ac:dyDescent="0.4">
      <c r="A34" s="14" t="s">
        <v>71</v>
      </c>
      <c r="B34" s="14" t="s">
        <v>98</v>
      </c>
      <c r="C34" s="14" t="s">
        <v>98</v>
      </c>
      <c r="D34" s="146" t="s">
        <v>103</v>
      </c>
      <c r="E34" s="147"/>
      <c r="F34" s="148"/>
      <c r="G34" s="15">
        <f>SUM(G35:G40)</f>
        <v>918480</v>
      </c>
      <c r="H34" s="15">
        <f t="shared" ref="H34:J34" si="4">SUM(H35:H40)</f>
        <v>918480</v>
      </c>
      <c r="I34" s="15">
        <f t="shared" si="4"/>
        <v>0</v>
      </c>
      <c r="J34" s="15">
        <f t="shared" si="4"/>
        <v>0</v>
      </c>
    </row>
    <row r="35" spans="1:10" ht="111.75" customHeight="1" x14ac:dyDescent="0.4">
      <c r="A35" s="16" t="s">
        <v>72</v>
      </c>
      <c r="B35" s="16" t="s">
        <v>73</v>
      </c>
      <c r="C35" s="17" t="s">
        <v>74</v>
      </c>
      <c r="D35" s="17" t="s">
        <v>75</v>
      </c>
      <c r="E35" s="38" t="s">
        <v>178</v>
      </c>
      <c r="F35" s="19" t="s">
        <v>179</v>
      </c>
      <c r="G35" s="15">
        <f t="shared" ref="G35:G40" si="5">H35+I35</f>
        <v>40000</v>
      </c>
      <c r="H35" s="20">
        <v>40000</v>
      </c>
      <c r="I35" s="15"/>
      <c r="J35" s="15"/>
    </row>
    <row r="36" spans="1:10" ht="114" customHeight="1" x14ac:dyDescent="0.4">
      <c r="A36" s="21" t="s">
        <v>76</v>
      </c>
      <c r="B36" s="21" t="s">
        <v>77</v>
      </c>
      <c r="C36" s="21" t="s">
        <v>78</v>
      </c>
      <c r="D36" s="19" t="s">
        <v>79</v>
      </c>
      <c r="E36" s="19" t="s">
        <v>180</v>
      </c>
      <c r="F36" s="19" t="s">
        <v>179</v>
      </c>
      <c r="G36" s="15">
        <f t="shared" si="5"/>
        <v>160000</v>
      </c>
      <c r="H36" s="20">
        <v>160000</v>
      </c>
      <c r="I36" s="20"/>
      <c r="J36" s="20"/>
    </row>
    <row r="37" spans="1:10" ht="114" customHeight="1" x14ac:dyDescent="0.4">
      <c r="A37" s="21" t="s">
        <v>76</v>
      </c>
      <c r="B37" s="21" t="s">
        <v>77</v>
      </c>
      <c r="C37" s="21" t="s">
        <v>78</v>
      </c>
      <c r="D37" s="19" t="s">
        <v>79</v>
      </c>
      <c r="E37" s="86" t="s">
        <v>188</v>
      </c>
      <c r="F37" s="19" t="s">
        <v>189</v>
      </c>
      <c r="G37" s="15">
        <f t="shared" si="5"/>
        <v>25000</v>
      </c>
      <c r="H37" s="20">
        <v>25000</v>
      </c>
      <c r="I37" s="20"/>
      <c r="J37" s="20"/>
    </row>
    <row r="38" spans="1:10" ht="87.6" customHeight="1" x14ac:dyDescent="0.4">
      <c r="A38" s="16" t="s">
        <v>80</v>
      </c>
      <c r="B38" s="16" t="s">
        <v>81</v>
      </c>
      <c r="C38" s="17" t="s">
        <v>82</v>
      </c>
      <c r="D38" s="17" t="s">
        <v>83</v>
      </c>
      <c r="E38" s="19" t="s">
        <v>104</v>
      </c>
      <c r="F38" s="19" t="s">
        <v>112</v>
      </c>
      <c r="G38" s="15">
        <f t="shared" si="5"/>
        <v>496480</v>
      </c>
      <c r="H38" s="20">
        <v>496480</v>
      </c>
      <c r="I38" s="20"/>
      <c r="J38" s="20"/>
    </row>
    <row r="39" spans="1:10" ht="87.6" customHeight="1" x14ac:dyDescent="0.4">
      <c r="A39" s="16" t="s">
        <v>80</v>
      </c>
      <c r="B39" s="16" t="s">
        <v>81</v>
      </c>
      <c r="C39" s="17" t="s">
        <v>82</v>
      </c>
      <c r="D39" s="17" t="s">
        <v>83</v>
      </c>
      <c r="E39" s="19" t="s">
        <v>181</v>
      </c>
      <c r="F39" s="19" t="s">
        <v>182</v>
      </c>
      <c r="G39" s="15">
        <f t="shared" si="5"/>
        <v>117000</v>
      </c>
      <c r="H39" s="20">
        <v>117000</v>
      </c>
      <c r="I39" s="20"/>
      <c r="J39" s="20"/>
    </row>
    <row r="40" spans="1:10" ht="87.6" customHeight="1" x14ac:dyDescent="0.4">
      <c r="A40" s="16" t="s">
        <v>84</v>
      </c>
      <c r="B40" s="16" t="s">
        <v>85</v>
      </c>
      <c r="C40" s="17" t="s">
        <v>86</v>
      </c>
      <c r="D40" s="17" t="s">
        <v>87</v>
      </c>
      <c r="E40" s="19" t="s">
        <v>113</v>
      </c>
      <c r="F40" s="19" t="s">
        <v>114</v>
      </c>
      <c r="G40" s="15">
        <f t="shared" si="5"/>
        <v>80000</v>
      </c>
      <c r="H40" s="20">
        <v>80000</v>
      </c>
      <c r="I40" s="20"/>
      <c r="J40" s="20"/>
    </row>
    <row r="41" spans="1:10" ht="39.75" customHeight="1" x14ac:dyDescent="0.4">
      <c r="A41" s="14">
        <v>3700000</v>
      </c>
      <c r="B41" s="14" t="s">
        <v>98</v>
      </c>
      <c r="C41" s="14" t="s">
        <v>98</v>
      </c>
      <c r="D41" s="146" t="s">
        <v>192</v>
      </c>
      <c r="E41" s="147"/>
      <c r="F41" s="148"/>
      <c r="G41" s="15">
        <f>G42</f>
        <v>1315000</v>
      </c>
      <c r="H41" s="15">
        <f t="shared" ref="H41:J41" si="6">H42</f>
        <v>1315000</v>
      </c>
      <c r="I41" s="15">
        <f t="shared" si="6"/>
        <v>0</v>
      </c>
      <c r="J41" s="15">
        <f t="shared" si="6"/>
        <v>0</v>
      </c>
    </row>
    <row r="42" spans="1:10" ht="43.5" customHeight="1" x14ac:dyDescent="0.4">
      <c r="A42" s="14">
        <v>3710000</v>
      </c>
      <c r="B42" s="14" t="s">
        <v>98</v>
      </c>
      <c r="C42" s="14" t="s">
        <v>98</v>
      </c>
      <c r="D42" s="146" t="s">
        <v>191</v>
      </c>
      <c r="E42" s="147"/>
      <c r="F42" s="148"/>
      <c r="G42" s="15">
        <f>G43+G44+G45+G46</f>
        <v>1315000</v>
      </c>
      <c r="H42" s="15">
        <f t="shared" ref="H42:J42" si="7">H43+H44+H45+H46</f>
        <v>1315000</v>
      </c>
      <c r="I42" s="15">
        <f t="shared" si="7"/>
        <v>0</v>
      </c>
      <c r="J42" s="15">
        <f t="shared" si="7"/>
        <v>0</v>
      </c>
    </row>
    <row r="43" spans="1:10" ht="99" customHeight="1" x14ac:dyDescent="0.4">
      <c r="A43" s="85" t="s">
        <v>91</v>
      </c>
      <c r="B43" s="85" t="s">
        <v>92</v>
      </c>
      <c r="C43" s="85" t="s">
        <v>25</v>
      </c>
      <c r="D43" s="84" t="s">
        <v>93</v>
      </c>
      <c r="E43" s="38" t="s">
        <v>148</v>
      </c>
      <c r="F43" s="76" t="s">
        <v>187</v>
      </c>
      <c r="G43" s="15">
        <f t="shared" si="2"/>
        <v>35000</v>
      </c>
      <c r="H43" s="20">
        <v>35000</v>
      </c>
      <c r="I43" s="20">
        <v>0</v>
      </c>
      <c r="J43" s="20">
        <v>0</v>
      </c>
    </row>
    <row r="44" spans="1:10" ht="82.2" customHeight="1" x14ac:dyDescent="0.4">
      <c r="A44" s="16" t="s">
        <v>91</v>
      </c>
      <c r="B44" s="16" t="s">
        <v>92</v>
      </c>
      <c r="C44" s="17" t="s">
        <v>25</v>
      </c>
      <c r="D44" s="18" t="s">
        <v>93</v>
      </c>
      <c r="E44" s="38" t="s">
        <v>183</v>
      </c>
      <c r="F44" s="19" t="s">
        <v>111</v>
      </c>
      <c r="G44" s="15">
        <f t="shared" si="2"/>
        <v>100000</v>
      </c>
      <c r="H44" s="20">
        <v>100000</v>
      </c>
      <c r="I44" s="20">
        <v>0</v>
      </c>
      <c r="J44" s="20">
        <v>0</v>
      </c>
    </row>
    <row r="45" spans="1:10" ht="82.2" customHeight="1" x14ac:dyDescent="0.4">
      <c r="A45" s="16" t="s">
        <v>91</v>
      </c>
      <c r="B45" s="16" t="s">
        <v>92</v>
      </c>
      <c r="C45" s="17" t="s">
        <v>25</v>
      </c>
      <c r="D45" s="18" t="s">
        <v>93</v>
      </c>
      <c r="E45" s="38" t="s">
        <v>184</v>
      </c>
      <c r="F45" s="19" t="s">
        <v>151</v>
      </c>
      <c r="G45" s="15">
        <f t="shared" si="2"/>
        <v>180000</v>
      </c>
      <c r="H45" s="20">
        <v>180000</v>
      </c>
      <c r="I45" s="20">
        <v>0</v>
      </c>
      <c r="J45" s="20">
        <v>0</v>
      </c>
    </row>
    <row r="46" spans="1:10" ht="82.2" customHeight="1" x14ac:dyDescent="0.4">
      <c r="A46" s="16" t="s">
        <v>91</v>
      </c>
      <c r="B46" s="16" t="s">
        <v>92</v>
      </c>
      <c r="C46" s="17" t="s">
        <v>25</v>
      </c>
      <c r="D46" s="18" t="s">
        <v>93</v>
      </c>
      <c r="E46" s="76" t="s">
        <v>185</v>
      </c>
      <c r="F46" s="19" t="s">
        <v>186</v>
      </c>
      <c r="G46" s="15">
        <f t="shared" si="2"/>
        <v>1000000</v>
      </c>
      <c r="H46" s="20">
        <v>1000000</v>
      </c>
      <c r="I46" s="20">
        <v>0</v>
      </c>
      <c r="J46" s="20">
        <v>0</v>
      </c>
    </row>
    <row r="47" spans="1:10" ht="43.5" customHeight="1" x14ac:dyDescent="0.4">
      <c r="A47" s="23" t="s">
        <v>15</v>
      </c>
      <c r="B47" s="23" t="s">
        <v>15</v>
      </c>
      <c r="C47" s="23" t="s">
        <v>15</v>
      </c>
      <c r="D47" s="14" t="s">
        <v>94</v>
      </c>
      <c r="E47" s="14" t="s">
        <v>15</v>
      </c>
      <c r="F47" s="14" t="s">
        <v>15</v>
      </c>
      <c r="G47" s="15">
        <f>G13+G33+G41</f>
        <v>5961470.0999999996</v>
      </c>
      <c r="H47" s="15">
        <f>H13+H33+H41</f>
        <v>5961470.0999999996</v>
      </c>
      <c r="I47" s="15">
        <f>I43+I28+I36</f>
        <v>0</v>
      </c>
      <c r="J47" s="15">
        <f>J43+J28+J36</f>
        <v>0</v>
      </c>
    </row>
    <row r="48" spans="1:10" ht="43.5" customHeight="1" x14ac:dyDescent="0.4">
      <c r="A48" s="81"/>
      <c r="B48" s="81"/>
      <c r="C48" s="81"/>
      <c r="D48" s="82"/>
      <c r="E48" s="82"/>
      <c r="F48" s="82"/>
      <c r="G48" s="83"/>
      <c r="H48" s="83"/>
      <c r="I48" s="83"/>
      <c r="J48" s="83"/>
    </row>
  </sheetData>
  <mergeCells count="20">
    <mergeCell ref="D13:F13"/>
    <mergeCell ref="D14:F14"/>
    <mergeCell ref="D41:F41"/>
    <mergeCell ref="D42:F42"/>
    <mergeCell ref="D33:F33"/>
    <mergeCell ref="D34:F34"/>
    <mergeCell ref="A8:B8"/>
    <mergeCell ref="H4:J4"/>
    <mergeCell ref="A7:J7"/>
    <mergeCell ref="A6:J6"/>
    <mergeCell ref="A10:A11"/>
    <mergeCell ref="B10:B11"/>
    <mergeCell ref="C10:C11"/>
    <mergeCell ref="D10:D11"/>
    <mergeCell ref="E10:E11"/>
    <mergeCell ref="F10:F11"/>
    <mergeCell ref="E5:I5"/>
    <mergeCell ref="G10:G11"/>
    <mergeCell ref="H10:H11"/>
    <mergeCell ref="I10:J10"/>
  </mergeCells>
  <pageMargins left="0.31496062992125984" right="0.31496062992125984" top="0.43307086614173229" bottom="0.35433070866141736" header="0.31496062992125984" footer="0.31496062992125984"/>
  <pageSetup paperSize="9" scale="47" fitToHeight="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7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7</vt:lpstr>
      <vt:lpstr>'додаток 3'!Заголовки_для_друку</vt:lpstr>
      <vt:lpstr>'додаток 7'!Заголовки_для_друку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5'!Область_друку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2024-02-23T09:16:07Z</cp:lastPrinted>
  <dcterms:created xsi:type="dcterms:W3CDTF">2024-02-11T15:51:47Z</dcterms:created>
  <dcterms:modified xsi:type="dcterms:W3CDTF">2024-02-28T10:47:43Z</dcterms:modified>
</cp:coreProperties>
</file>