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3'!$11:$14</definedName>
    <definedName name="_xlnm.Print_Titles" localSheetId="4">'додаток 7'!$10:$11</definedName>
    <definedName name="_xlnm.Print_Area" localSheetId="0">'додаток 1'!$A$1:$F$46</definedName>
    <definedName name="_xlnm.Print_Area" localSheetId="1">'додаток 2'!$A$1:$F$27</definedName>
    <definedName name="_xlnm.Print_Area" localSheetId="2">'додаток 3'!$A$1:$P$37</definedName>
    <definedName name="_xlnm.Print_Area" localSheetId="3">'додаток 5'!$A$1:$D$42</definedName>
    <definedName name="_xlnm.Print_Area" localSheetId="4">'додаток 7'!$A$1:$J$24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I20" i="5"/>
  <c r="J20" i="5"/>
  <c r="G20" i="5"/>
  <c r="G21" i="5"/>
  <c r="D38" i="4"/>
  <c r="D40" i="4"/>
  <c r="D39" i="4"/>
  <c r="D26" i="4"/>
  <c r="P35" i="3" l="1"/>
  <c r="P34" i="3"/>
  <c r="P33" i="3"/>
  <c r="D33" i="4" l="1"/>
  <c r="H19" i="5" l="1"/>
  <c r="I19" i="5"/>
  <c r="J19" i="5"/>
  <c r="G23" i="5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7" i="2" l="1"/>
  <c r="C26" i="2"/>
  <c r="C25" i="2"/>
  <c r="C24" i="2"/>
  <c r="C23" i="2"/>
  <c r="C22" i="2"/>
  <c r="C20" i="2"/>
  <c r="C19" i="2"/>
  <c r="C18" i="2"/>
  <c r="C17" i="2"/>
  <c r="C16" i="2"/>
  <c r="C15" i="2"/>
  <c r="C14" i="2"/>
  <c r="C46" i="1" l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17" i="5" l="1"/>
  <c r="G16" i="5"/>
  <c r="D30" i="4" l="1"/>
  <c r="H14" i="5" l="1"/>
  <c r="I14" i="5"/>
  <c r="J14" i="5"/>
  <c r="G18" i="5"/>
  <c r="D14" i="4" l="1"/>
  <c r="G15" i="5" l="1"/>
  <c r="G14" i="5" s="1"/>
  <c r="J13" i="5"/>
  <c r="J24" i="5" s="1"/>
  <c r="I13" i="5"/>
  <c r="I24" i="5" s="1"/>
  <c r="G13" i="5" l="1"/>
  <c r="H13" i="5"/>
  <c r="H24" i="5" s="1"/>
  <c r="D19" i="4" l="1"/>
  <c r="D18" i="4" s="1"/>
  <c r="G22" i="5" l="1"/>
  <c r="G19" i="5" s="1"/>
  <c r="G24" i="5" s="1"/>
</calcChain>
</file>

<file path=xl/sharedStrings.xml><?xml version="1.0" encoding="utf-8"?>
<sst xmlns="http://schemas.openxmlformats.org/spreadsheetml/2006/main" count="312" uniqueCount="181">
  <si>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</si>
  <si>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</si>
  <si>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</si>
  <si>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</si>
  <si>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</si>
  <si>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</si>
  <si>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</si>
  <si>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</si>
  <si>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</si>
  <si>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</si>
  <si>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</si>
  <si>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</si>
  <si>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активними операціями</t>
  </si>
  <si>
    <t>Фінансування за типом боргового зобов’язання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</si>
  <si>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</si>
  <si>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</si>
  <si>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</si>
  <si>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</si>
  <si>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</si>
  <si>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</si>
  <si>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</si>
  <si>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</si>
  <si>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</si>
  <si>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</si>
  <si>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</si>
  <si>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</si>
  <si>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</si>
  <si>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</si>
  <si>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</si>
  <si>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</si>
  <si>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</si>
  <si>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</si>
  <si>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</si>
  <si>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</si>
  <si>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</si>
  <si>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</si>
  <si>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</si>
  <si>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</si>
  <si>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</si>
  <si>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</si>
  <si>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</si>
  <si>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</si>
  <si>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</si>
  <si>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</si>
  <si>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</si>
  <si>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</si>
  <si>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</si>
  <si>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</si>
  <si>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</si>
  <si>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</si>
  <si>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</si>
  <si>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</si>
  <si>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</si>
  <si>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</si>
  <si>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</si>
  <si>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</si>
  <si>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</si>
  <si>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</si>
  <si>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</si>
  <si>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</si>
  <si>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</si>
  <si>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</si>
  <si>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</si>
  <si>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</si>
  <si>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</si>
  <si>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</si>
  <si>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</si>
  <si>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</si>
  <si>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</si>
  <si>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</si>
  <si>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</si>
  <si>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</si>
  <si>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</si>
  <si>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</si>
  <si>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</si>
  <si>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</si>
  <si>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</si>
  <si>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</si>
  <si>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</si>
  <si>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</si>
  <si>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</si>
  <si>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</si>
  <si>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</si>
  <si>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</si>
  <si>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</si>
  <si>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</si>
  <si>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</si>
  <si>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</si>
  <si>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</si>
  <si>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</si>
  <si>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</si>
  <si>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</si>
  <si>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</si>
  <si>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Інше внутрішнє фінансування</t>
  </si>
  <si>
    <t>Одержано</t>
  </si>
  <si>
    <t>Повернено</t>
  </si>
  <si>
    <t>Фінансування за рахунок коштів єдиного казначейського рахунку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</si>
  <si>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</si>
  <si>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</si>
  <si>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</si>
  <si>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</si>
  <si>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</si>
  <si>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</si>
  <si>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</si>
  <si>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</si>
  <si>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</si>
  <si>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</si>
  <si>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</si>
  <si>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</si>
  <si>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</si>
  <si>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</si>
  <si>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</si>
  <si>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</si>
  <si>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</si>
  <si>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</si>
  <si>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9770</t>
  </si>
  <si>
    <t>Інші субвенції з місцевого бюджету</t>
  </si>
  <si>
    <t>41040400</t>
  </si>
  <si>
    <t>1130820000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</si>
  <si>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</si>
  <si>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</si>
  <si>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</si>
  <si>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</si>
  <si>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№1438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</si>
  <si>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</si>
  <si>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</si>
  <si>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</si>
  <si>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</si>
  <si>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</si>
  <si>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</si>
  <si>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</si>
  <si>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Земельний податок з юридичних осіб</t>
  </si>
  <si>
    <t>Єдиний податок</t>
  </si>
  <si>
    <t>Єдиний податок з фізичних осіб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</si>
  <si>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</si>
  <si>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</si>
  <si>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</si>
  <si>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</si>
  <si>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</si>
  <si>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</si>
  <si>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</si>
  <si>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</si>
  <si>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</si>
  <si>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</si>
  <si>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</si>
  <si>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державному бюджету на виконання програми соціально-економічного розвитку регіонів</t>
  </si>
  <si>
    <t>Державний бюджет ( ТУ служби судової охорони у Кіровоградській області)</t>
  </si>
  <si>
    <t>Районний бюджет Кропивницького району (ЦРЛ для оплати комунальних послуг)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</si>
  <si>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</si>
  <si>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</t>
  </si>
  <si>
    <t xml:space="preserve"> 'Про затвердження комплексної Програми забезпечення ефективності безпеки учасників судового процесу, підтримання громадського порядку у судах та охорони приміщень суду на території Кіровоградської області на 2023-2028 роки.  </t>
  </si>
  <si>
    <t>Рішення сесії Великосеверинівської сільської ради від 22.12.2022 р. №1246</t>
  </si>
  <si>
    <t>Рішення сесії Великосеверинівської сільської ради від 22.12.2023р. №1442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</si>
  <si>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</si>
  <si>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</si>
  <si>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</si>
  <si>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 xml:space="preserve">сільської ради від 30.08.2024 року № 1595      (із змінами) </t>
  </si>
  <si>
    <t xml:space="preserve">Додаток № 1        </t>
  </si>
  <si>
    <t xml:space="preserve">Додаток № 2                                             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</si>
  <si>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</si>
  <si>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</si>
  <si>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Зміни обсягів бюджетних коштів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</si>
  <si>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</si>
  <si>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</si>
  <si>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</si>
  <si>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</si>
  <si>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1141</t>
  </si>
  <si>
    <t>0990</t>
  </si>
  <si>
    <t>Забезпечення діяльності інших закладів у сфері освіти</t>
  </si>
  <si>
    <t>3710160</t>
  </si>
  <si>
    <t xml:space="preserve">Додаток № 3    </t>
  </si>
  <si>
    <t xml:space="preserve">до рішення Великосеверинівської сільської ради від 30.08.2024 року № 1595      (із змінами) </t>
  </si>
  <si>
    <t xml:space="preserve">Додаток № 5   </t>
  </si>
  <si>
    <t xml:space="preserve">Додаток №  7     </t>
  </si>
  <si>
    <t>Програма фінансової підтримки Збройних сил України, реалізації заходів та робіт з територіальної оборони на 2024 рік</t>
  </si>
  <si>
    <t>Рішення сесії Великосеверинівської сільської ради від 22.12.2023 №1434</t>
  </si>
  <si>
    <t xml:space="preserve">Програма фінансової підтримки комунального некомерційного підприємства Кропивницької районної ради «Кропивницька центральна районна лікарня» на 2024 – 2026 роки
</t>
  </si>
  <si>
    <t>Рішення сесії Великосеверинівської сільської ради від 30.08.2024р.  №1600</t>
  </si>
  <si>
    <t>3719770</t>
  </si>
  <si>
    <t>Державний бюджет ( В/ч  А****)</t>
  </si>
  <si>
    <t>Державний бюджет ( В/ч А****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</si>
</sst>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13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topLeftCell="A16" zoomScale="80" zoomScaleNormal="100" zoomScaleSheetLayoutView="80" workbookViewId="0">
      <selection activeCell="C3" sqref="C3:F3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4" customFormat="1" ht="37.5" customHeight="1" x14ac:dyDescent="0.3">
      <c r="C1" s="111" t="s">
        <v>157</v>
      </c>
      <c r="D1" s="111"/>
      <c r="E1" s="111"/>
      <c r="F1" s="111"/>
      <c r="G1" s="111"/>
      <c r="H1" s="85"/>
    </row>
    <row r="2" spans="1:9" s="84" customFormat="1" ht="16.149999999999999" customHeight="1" x14ac:dyDescent="0.3">
      <c r="C2" s="111" t="s">
        <v>36</v>
      </c>
      <c r="D2" s="111"/>
      <c r="E2" s="111"/>
      <c r="F2" s="111"/>
      <c r="G2" s="107"/>
      <c r="H2" s="86"/>
      <c r="I2" s="86"/>
    </row>
    <row r="3" spans="1:9" s="84" customFormat="1" ht="15.6" customHeight="1" x14ac:dyDescent="0.3">
      <c r="C3" s="112" t="s">
        <v>156</v>
      </c>
      <c r="D3" s="112"/>
      <c r="E3" s="112"/>
      <c r="F3" s="112"/>
      <c r="G3" s="107"/>
      <c r="H3" s="86"/>
      <c r="I3" s="86"/>
    </row>
    <row r="4" spans="1:9" s="84" customFormat="1" ht="35.25" customHeight="1" x14ac:dyDescent="0.3">
      <c r="C4" s="88"/>
      <c r="D4" s="88"/>
      <c r="E4" s="113"/>
      <c r="F4" s="113"/>
      <c r="G4" s="113"/>
      <c r="H4" s="113"/>
      <c r="I4" s="113"/>
    </row>
    <row r="5" spans="1:9" s="84" customFormat="1" ht="30" customHeight="1" x14ac:dyDescent="0.3">
      <c r="A5" s="114" t="s">
        <v>37</v>
      </c>
      <c r="B5" s="114"/>
      <c r="C5" s="114"/>
      <c r="D5" s="114"/>
      <c r="E5" s="114"/>
      <c r="F5" s="114"/>
      <c r="G5" s="86"/>
      <c r="H5" s="86"/>
      <c r="I5" s="86"/>
    </row>
    <row r="6" spans="1:9" s="89" customFormat="1" ht="55.9" customHeight="1" x14ac:dyDescent="0.3">
      <c r="A6" s="109" t="s">
        <v>38</v>
      </c>
      <c r="B6" s="109"/>
      <c r="C6" s="109"/>
      <c r="D6" s="109"/>
      <c r="E6" s="109"/>
      <c r="F6" s="109"/>
      <c r="G6" s="108"/>
      <c r="H6" s="108"/>
      <c r="I6" s="108"/>
    </row>
    <row r="7" spans="1:9" s="89" customFormat="1" ht="48.75" customHeight="1" x14ac:dyDescent="0.3">
      <c r="A7" s="110" t="s">
        <v>9</v>
      </c>
      <c r="B7" s="110"/>
      <c r="E7" s="90"/>
      <c r="F7" s="90"/>
      <c r="G7" s="90"/>
      <c r="H7" s="90"/>
      <c r="I7" s="90"/>
    </row>
    <row r="8" spans="1:9" s="89" customFormat="1" ht="27" customHeight="1" x14ac:dyDescent="0.3">
      <c r="A8" s="91" t="s">
        <v>10</v>
      </c>
      <c r="B8" s="91"/>
      <c r="E8" s="104"/>
      <c r="F8" s="93" t="s">
        <v>39</v>
      </c>
      <c r="G8" s="88"/>
    </row>
    <row r="9" spans="1:9" ht="13.9" customHeight="1" x14ac:dyDescent="0.2">
      <c r="A9" s="115" t="s">
        <v>0</v>
      </c>
      <c r="B9" s="115" t="s">
        <v>1</v>
      </c>
      <c r="C9" s="115" t="s">
        <v>2</v>
      </c>
      <c r="D9" s="115" t="s">
        <v>3</v>
      </c>
      <c r="E9" s="115" t="s">
        <v>4</v>
      </c>
      <c r="F9" s="115"/>
    </row>
    <row r="10" spans="1:9" ht="13.9" customHeight="1" x14ac:dyDescent="0.2">
      <c r="A10" s="115"/>
      <c r="B10" s="115"/>
      <c r="C10" s="115"/>
      <c r="D10" s="115"/>
      <c r="E10" s="115" t="s">
        <v>5</v>
      </c>
      <c r="F10" s="116" t="s">
        <v>6</v>
      </c>
    </row>
    <row r="11" spans="1:9" x14ac:dyDescent="0.2">
      <c r="A11" s="115"/>
      <c r="B11" s="115"/>
      <c r="C11" s="115"/>
      <c r="D11" s="115"/>
      <c r="E11" s="115"/>
      <c r="F11" s="115"/>
    </row>
    <row r="12" spans="1:9" x14ac:dyDescent="0.2">
      <c r="A12" s="103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</row>
    <row r="13" spans="1:9" x14ac:dyDescent="0.2">
      <c r="A13" s="78">
        <v>10000000</v>
      </c>
      <c r="B13" s="79" t="s">
        <v>73</v>
      </c>
      <c r="C13" s="80">
        <f t="shared" ref="C13:C46" si="0">D13+E13</f>
        <v>1529531.8</v>
      </c>
      <c r="D13" s="80">
        <v>1529531.8</v>
      </c>
      <c r="E13" s="80">
        <v>0</v>
      </c>
      <c r="F13" s="80">
        <v>0</v>
      </c>
    </row>
    <row r="14" spans="1:9" ht="25.5" x14ac:dyDescent="0.2">
      <c r="A14" s="78">
        <v>11000000</v>
      </c>
      <c r="B14" s="79" t="s">
        <v>153</v>
      </c>
      <c r="C14" s="80">
        <f t="shared" si="0"/>
        <v>21794</v>
      </c>
      <c r="D14" s="80">
        <v>21794</v>
      </c>
      <c r="E14" s="80">
        <v>0</v>
      </c>
      <c r="F14" s="80">
        <v>0</v>
      </c>
    </row>
    <row r="15" spans="1:9" x14ac:dyDescent="0.2">
      <c r="A15" s="78">
        <v>11010000</v>
      </c>
      <c r="B15" s="79" t="s">
        <v>154</v>
      </c>
      <c r="C15" s="80">
        <f t="shared" si="0"/>
        <v>21794</v>
      </c>
      <c r="D15" s="80">
        <v>21794</v>
      </c>
      <c r="E15" s="80">
        <v>0</v>
      </c>
      <c r="F15" s="80">
        <v>0</v>
      </c>
    </row>
    <row r="16" spans="1:9" ht="49.9" customHeight="1" x14ac:dyDescent="0.2">
      <c r="A16" s="81">
        <v>11010100</v>
      </c>
      <c r="B16" s="82" t="s">
        <v>155</v>
      </c>
      <c r="C16" s="83">
        <f t="shared" si="0"/>
        <v>21794</v>
      </c>
      <c r="D16" s="83">
        <v>21794</v>
      </c>
      <c r="E16" s="83">
        <v>0</v>
      </c>
      <c r="F16" s="83">
        <v>0</v>
      </c>
    </row>
    <row r="17" spans="1:6" ht="25.5" x14ac:dyDescent="0.2">
      <c r="A17" s="78">
        <v>13000000</v>
      </c>
      <c r="B17" s="79" t="s">
        <v>74</v>
      </c>
      <c r="C17" s="80">
        <f t="shared" si="0"/>
        <v>592</v>
      </c>
      <c r="D17" s="80">
        <v>592</v>
      </c>
      <c r="E17" s="80">
        <v>0</v>
      </c>
      <c r="F17" s="80">
        <v>0</v>
      </c>
    </row>
    <row r="18" spans="1:6" ht="25.5" x14ac:dyDescent="0.2">
      <c r="A18" s="78">
        <v>13030000</v>
      </c>
      <c r="B18" s="79" t="s">
        <v>75</v>
      </c>
      <c r="C18" s="80">
        <f t="shared" si="0"/>
        <v>592</v>
      </c>
      <c r="D18" s="80">
        <v>592</v>
      </c>
      <c r="E18" s="80">
        <v>0</v>
      </c>
      <c r="F18" s="80">
        <v>0</v>
      </c>
    </row>
    <row r="19" spans="1:6" ht="38.25" x14ac:dyDescent="0.2">
      <c r="A19" s="81">
        <v>13030100</v>
      </c>
      <c r="B19" s="82" t="s">
        <v>76</v>
      </c>
      <c r="C19" s="83">
        <f t="shared" si="0"/>
        <v>592</v>
      </c>
      <c r="D19" s="83">
        <v>592</v>
      </c>
      <c r="E19" s="83">
        <v>0</v>
      </c>
      <c r="F19" s="83">
        <v>0</v>
      </c>
    </row>
    <row r="20" spans="1:6" x14ac:dyDescent="0.2">
      <c r="A20" s="78">
        <v>14000000</v>
      </c>
      <c r="B20" s="79" t="s">
        <v>77</v>
      </c>
      <c r="C20" s="80">
        <f t="shared" si="0"/>
        <v>440649</v>
      </c>
      <c r="D20" s="80">
        <v>440649</v>
      </c>
      <c r="E20" s="80">
        <v>0</v>
      </c>
      <c r="F20" s="80">
        <v>0</v>
      </c>
    </row>
    <row r="21" spans="1:6" ht="118.9" customHeight="1" x14ac:dyDescent="0.2">
      <c r="A21" s="78">
        <v>14030000</v>
      </c>
      <c r="B21" s="79" t="s">
        <v>78</v>
      </c>
      <c r="C21" s="80">
        <f t="shared" si="0"/>
        <v>366611</v>
      </c>
      <c r="D21" s="80">
        <v>366611</v>
      </c>
      <c r="E21" s="80">
        <v>0</v>
      </c>
      <c r="F21" s="80">
        <v>0</v>
      </c>
    </row>
    <row r="22" spans="1:6" x14ac:dyDescent="0.2">
      <c r="A22" s="81">
        <v>14031900</v>
      </c>
      <c r="B22" s="82" t="s">
        <v>79</v>
      </c>
      <c r="C22" s="83">
        <f t="shared" si="0"/>
        <v>366611</v>
      </c>
      <c r="D22" s="83">
        <v>366611</v>
      </c>
      <c r="E22" s="83">
        <v>0</v>
      </c>
      <c r="F22" s="83">
        <v>0</v>
      </c>
    </row>
    <row r="23" spans="1:6" ht="38.25" x14ac:dyDescent="0.2">
      <c r="A23" s="78">
        <v>14040000</v>
      </c>
      <c r="B23" s="79" t="s">
        <v>80</v>
      </c>
      <c r="C23" s="80">
        <f t="shared" si="0"/>
        <v>74038</v>
      </c>
      <c r="D23" s="80">
        <v>74038</v>
      </c>
      <c r="E23" s="80">
        <v>0</v>
      </c>
      <c r="F23" s="80">
        <v>0</v>
      </c>
    </row>
    <row r="24" spans="1:6" ht="66.599999999999994" customHeight="1" x14ac:dyDescent="0.2">
      <c r="A24" s="81">
        <v>14040100</v>
      </c>
      <c r="B24" s="82" t="s">
        <v>81</v>
      </c>
      <c r="C24" s="83">
        <f t="shared" si="0"/>
        <v>74038</v>
      </c>
      <c r="D24" s="83">
        <v>74038</v>
      </c>
      <c r="E24" s="83">
        <v>0</v>
      </c>
      <c r="F24" s="83">
        <v>0</v>
      </c>
    </row>
    <row r="25" spans="1:6" ht="38.25" x14ac:dyDescent="0.2">
      <c r="A25" s="78">
        <v>18000000</v>
      </c>
      <c r="B25" s="79" t="s">
        <v>128</v>
      </c>
      <c r="C25" s="80">
        <f t="shared" si="0"/>
        <v>1066496.8</v>
      </c>
      <c r="D25" s="80">
        <v>1066496.8</v>
      </c>
      <c r="E25" s="80">
        <v>0</v>
      </c>
      <c r="F25" s="80">
        <v>0</v>
      </c>
    </row>
    <row r="26" spans="1:6" x14ac:dyDescent="0.2">
      <c r="A26" s="78">
        <v>18010000</v>
      </c>
      <c r="B26" s="79" t="s">
        <v>129</v>
      </c>
      <c r="C26" s="80">
        <f t="shared" si="0"/>
        <v>501630</v>
      </c>
      <c r="D26" s="80">
        <v>501630</v>
      </c>
      <c r="E26" s="80">
        <v>0</v>
      </c>
      <c r="F26" s="80">
        <v>0</v>
      </c>
    </row>
    <row r="27" spans="1:6" ht="51" x14ac:dyDescent="0.2">
      <c r="A27" s="81">
        <v>18010100</v>
      </c>
      <c r="B27" s="82" t="s">
        <v>130</v>
      </c>
      <c r="C27" s="83">
        <f t="shared" si="0"/>
        <v>1630</v>
      </c>
      <c r="D27" s="83">
        <v>1630</v>
      </c>
      <c r="E27" s="83">
        <v>0</v>
      </c>
      <c r="F27" s="83">
        <v>0</v>
      </c>
    </row>
    <row r="28" spans="1:6" x14ac:dyDescent="0.2">
      <c r="A28" s="81">
        <v>18010500</v>
      </c>
      <c r="B28" s="82" t="s">
        <v>131</v>
      </c>
      <c r="C28" s="83">
        <f t="shared" si="0"/>
        <v>500000</v>
      </c>
      <c r="D28" s="83">
        <v>500000</v>
      </c>
      <c r="E28" s="83">
        <v>0</v>
      </c>
      <c r="F28" s="83">
        <v>0</v>
      </c>
    </row>
    <row r="29" spans="1:6" x14ac:dyDescent="0.2">
      <c r="A29" s="78">
        <v>18050000</v>
      </c>
      <c r="B29" s="79" t="s">
        <v>132</v>
      </c>
      <c r="C29" s="80">
        <f t="shared" si="0"/>
        <v>564866.80000000005</v>
      </c>
      <c r="D29" s="80">
        <v>564866.80000000005</v>
      </c>
      <c r="E29" s="80">
        <v>0</v>
      </c>
      <c r="F29" s="80">
        <v>0</v>
      </c>
    </row>
    <row r="30" spans="1:6" x14ac:dyDescent="0.2">
      <c r="A30" s="81">
        <v>18050400</v>
      </c>
      <c r="B30" s="82" t="s">
        <v>133</v>
      </c>
      <c r="C30" s="83">
        <f t="shared" si="0"/>
        <v>564866.80000000005</v>
      </c>
      <c r="D30" s="83">
        <v>564866.80000000005</v>
      </c>
      <c r="E30" s="83">
        <v>0</v>
      </c>
      <c r="F30" s="83">
        <v>0</v>
      </c>
    </row>
    <row r="31" spans="1:6" ht="35.450000000000003" customHeight="1" x14ac:dyDescent="0.2">
      <c r="A31" s="78">
        <v>20000000</v>
      </c>
      <c r="B31" s="79" t="s">
        <v>82</v>
      </c>
      <c r="C31" s="80">
        <f t="shared" si="0"/>
        <v>7010</v>
      </c>
      <c r="D31" s="80">
        <v>7010</v>
      </c>
      <c r="E31" s="80">
        <v>0</v>
      </c>
      <c r="F31" s="80">
        <v>0</v>
      </c>
    </row>
    <row r="32" spans="1:6" ht="25.5" x14ac:dyDescent="0.2">
      <c r="A32" s="78">
        <v>22000000</v>
      </c>
      <c r="B32" s="79" t="s">
        <v>83</v>
      </c>
      <c r="C32" s="80">
        <f t="shared" si="0"/>
        <v>7010</v>
      </c>
      <c r="D32" s="80">
        <v>7010</v>
      </c>
      <c r="E32" s="80">
        <v>0</v>
      </c>
      <c r="F32" s="80">
        <v>0</v>
      </c>
    </row>
    <row r="33" spans="1:6" ht="66.599999999999994" customHeight="1" x14ac:dyDescent="0.2">
      <c r="A33" s="78">
        <v>22010000</v>
      </c>
      <c r="B33" s="79" t="s">
        <v>84</v>
      </c>
      <c r="C33" s="80">
        <f t="shared" si="0"/>
        <v>7000</v>
      </c>
      <c r="D33" s="80">
        <v>7000</v>
      </c>
      <c r="E33" s="80">
        <v>0</v>
      </c>
      <c r="F33" s="80">
        <v>0</v>
      </c>
    </row>
    <row r="34" spans="1:6" ht="25.5" x14ac:dyDescent="0.2">
      <c r="A34" s="81">
        <v>22012600</v>
      </c>
      <c r="B34" s="82" t="s">
        <v>85</v>
      </c>
      <c r="C34" s="83">
        <f t="shared" si="0"/>
        <v>7000</v>
      </c>
      <c r="D34" s="83">
        <v>7000</v>
      </c>
      <c r="E34" s="83">
        <v>0</v>
      </c>
      <c r="F34" s="83">
        <v>0</v>
      </c>
    </row>
    <row r="35" spans="1:6" x14ac:dyDescent="0.2">
      <c r="A35" s="78">
        <v>22090000</v>
      </c>
      <c r="B35" s="79" t="s">
        <v>134</v>
      </c>
      <c r="C35" s="80">
        <f t="shared" si="0"/>
        <v>10</v>
      </c>
      <c r="D35" s="80">
        <v>10</v>
      </c>
      <c r="E35" s="80">
        <v>0</v>
      </c>
      <c r="F35" s="80">
        <v>0</v>
      </c>
    </row>
    <row r="36" spans="1:6" ht="51" x14ac:dyDescent="0.2">
      <c r="A36" s="81">
        <v>22090100</v>
      </c>
      <c r="B36" s="82" t="s">
        <v>135</v>
      </c>
      <c r="C36" s="83">
        <f t="shared" si="0"/>
        <v>10</v>
      </c>
      <c r="D36" s="83">
        <v>10</v>
      </c>
      <c r="E36" s="83">
        <v>0</v>
      </c>
      <c r="F36" s="83">
        <v>0</v>
      </c>
    </row>
    <row r="37" spans="1:6" ht="79.900000000000006" customHeight="1" x14ac:dyDescent="0.2">
      <c r="A37" s="78">
        <v>30000000</v>
      </c>
      <c r="B37" s="79" t="s">
        <v>86</v>
      </c>
      <c r="C37" s="80">
        <f t="shared" si="0"/>
        <v>370000</v>
      </c>
      <c r="D37" s="80">
        <v>0</v>
      </c>
      <c r="E37" s="80">
        <v>370000</v>
      </c>
      <c r="F37" s="80">
        <v>370000</v>
      </c>
    </row>
    <row r="38" spans="1:6" ht="25.5" x14ac:dyDescent="0.2">
      <c r="A38" s="78">
        <v>33000000</v>
      </c>
      <c r="B38" s="79" t="s">
        <v>87</v>
      </c>
      <c r="C38" s="80">
        <f t="shared" si="0"/>
        <v>370000</v>
      </c>
      <c r="D38" s="80">
        <v>0</v>
      </c>
      <c r="E38" s="80">
        <v>370000</v>
      </c>
      <c r="F38" s="80">
        <v>370000</v>
      </c>
    </row>
    <row r="39" spans="1:6" x14ac:dyDescent="0.2">
      <c r="A39" s="78">
        <v>33010000</v>
      </c>
      <c r="B39" s="79" t="s">
        <v>88</v>
      </c>
      <c r="C39" s="80">
        <f t="shared" si="0"/>
        <v>370000</v>
      </c>
      <c r="D39" s="80">
        <v>0</v>
      </c>
      <c r="E39" s="80">
        <v>370000</v>
      </c>
      <c r="F39" s="80">
        <v>370000</v>
      </c>
    </row>
    <row r="40" spans="1:6" ht="63.75" x14ac:dyDescent="0.2">
      <c r="A40" s="81">
        <v>33010500</v>
      </c>
      <c r="B40" s="82" t="s">
        <v>89</v>
      </c>
      <c r="C40" s="83">
        <f t="shared" si="0"/>
        <v>370000</v>
      </c>
      <c r="D40" s="83">
        <v>0</v>
      </c>
      <c r="E40" s="83">
        <v>370000</v>
      </c>
      <c r="F40" s="83">
        <v>370000</v>
      </c>
    </row>
    <row r="41" spans="1:6" ht="25.5" x14ac:dyDescent="0.2">
      <c r="A41" s="78"/>
      <c r="B41" s="79" t="s">
        <v>90</v>
      </c>
      <c r="C41" s="80">
        <f t="shared" si="0"/>
        <v>1906541.8</v>
      </c>
      <c r="D41" s="80">
        <v>1536541.8</v>
      </c>
      <c r="E41" s="80">
        <v>370000</v>
      </c>
      <c r="F41" s="80">
        <v>370000</v>
      </c>
    </row>
    <row r="42" spans="1:6" x14ac:dyDescent="0.2">
      <c r="A42" s="78">
        <v>40000000</v>
      </c>
      <c r="B42" s="79" t="s">
        <v>64</v>
      </c>
      <c r="C42" s="80">
        <f t="shared" si="0"/>
        <v>51357</v>
      </c>
      <c r="D42" s="80">
        <v>51357</v>
      </c>
      <c r="E42" s="80">
        <v>0</v>
      </c>
      <c r="F42" s="80">
        <v>0</v>
      </c>
    </row>
    <row r="43" spans="1:6" x14ac:dyDescent="0.2">
      <c r="A43" s="78">
        <v>41000000</v>
      </c>
      <c r="B43" s="79" t="s">
        <v>65</v>
      </c>
      <c r="C43" s="80">
        <f t="shared" si="0"/>
        <v>51357</v>
      </c>
      <c r="D43" s="80">
        <v>51357</v>
      </c>
      <c r="E43" s="80">
        <v>0</v>
      </c>
      <c r="F43" s="80">
        <v>0</v>
      </c>
    </row>
    <row r="44" spans="1:6" ht="25.5" x14ac:dyDescent="0.2">
      <c r="A44" s="78">
        <v>41040000</v>
      </c>
      <c r="B44" s="79" t="s">
        <v>91</v>
      </c>
      <c r="C44" s="80">
        <f t="shared" si="0"/>
        <v>51357</v>
      </c>
      <c r="D44" s="80">
        <v>51357</v>
      </c>
      <c r="E44" s="80">
        <v>0</v>
      </c>
      <c r="F44" s="80">
        <v>0</v>
      </c>
    </row>
    <row r="45" spans="1:6" x14ac:dyDescent="0.2">
      <c r="A45" s="81">
        <v>41040400</v>
      </c>
      <c r="B45" s="82" t="s">
        <v>92</v>
      </c>
      <c r="C45" s="83">
        <f t="shared" si="0"/>
        <v>51357</v>
      </c>
      <c r="D45" s="83">
        <v>51357</v>
      </c>
      <c r="E45" s="83">
        <v>0</v>
      </c>
      <c r="F45" s="83">
        <v>0</v>
      </c>
    </row>
    <row r="46" spans="1:6" x14ac:dyDescent="0.2">
      <c r="A46" s="2" t="s">
        <v>8</v>
      </c>
      <c r="B46" s="79" t="s">
        <v>7</v>
      </c>
      <c r="C46" s="80">
        <f t="shared" si="0"/>
        <v>1957898.8</v>
      </c>
      <c r="D46" s="80">
        <v>1587898.8</v>
      </c>
      <c r="E46" s="80">
        <v>370000</v>
      </c>
      <c r="F46" s="80">
        <v>370000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7" zoomScale="70" zoomScaleNormal="100" zoomScaleSheetLayoutView="70" workbookViewId="0">
      <selection activeCell="C3" sqref="C3:F3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9" s="3" customFormat="1" ht="37.5" customHeight="1" x14ac:dyDescent="0.3">
      <c r="C1" s="121" t="s">
        <v>158</v>
      </c>
      <c r="D1" s="121"/>
      <c r="E1" s="121"/>
      <c r="F1" s="121"/>
      <c r="G1" s="121"/>
      <c r="H1" s="4"/>
    </row>
    <row r="2" spans="1:9" s="3" customFormat="1" ht="16.149999999999999" customHeight="1" x14ac:dyDescent="0.3">
      <c r="C2" s="121" t="s">
        <v>36</v>
      </c>
      <c r="D2" s="121"/>
      <c r="E2" s="121"/>
      <c r="F2" s="121"/>
      <c r="G2" s="5"/>
      <c r="H2" s="6"/>
      <c r="I2" s="6"/>
    </row>
    <row r="3" spans="1:9" s="3" customFormat="1" ht="15.6" customHeight="1" x14ac:dyDescent="0.3">
      <c r="C3" s="122" t="s">
        <v>156</v>
      </c>
      <c r="D3" s="122"/>
      <c r="E3" s="122"/>
      <c r="F3" s="122"/>
      <c r="G3" s="5"/>
      <c r="H3" s="6"/>
      <c r="I3" s="6"/>
    </row>
    <row r="4" spans="1:9" s="3" customFormat="1" ht="35.25" customHeight="1" x14ac:dyDescent="0.3">
      <c r="C4" s="7"/>
      <c r="D4" s="7"/>
      <c r="E4" s="123"/>
      <c r="F4" s="123"/>
      <c r="G4" s="123"/>
      <c r="H4" s="123"/>
      <c r="I4" s="123"/>
    </row>
    <row r="5" spans="1:9" s="3" customFormat="1" ht="50.25" customHeight="1" x14ac:dyDescent="0.3">
      <c r="A5" s="124" t="s">
        <v>37</v>
      </c>
      <c r="B5" s="124"/>
      <c r="C5" s="124"/>
      <c r="D5" s="124"/>
      <c r="E5" s="124"/>
      <c r="F5" s="124"/>
      <c r="G5" s="6"/>
      <c r="H5" s="6"/>
      <c r="I5" s="6"/>
    </row>
    <row r="6" spans="1:9" s="9" customFormat="1" ht="61.15" customHeight="1" x14ac:dyDescent="0.3">
      <c r="A6" s="125" t="s">
        <v>40</v>
      </c>
      <c r="B6" s="125"/>
      <c r="C6" s="125"/>
      <c r="D6" s="125"/>
      <c r="E6" s="125"/>
      <c r="F6" s="125"/>
      <c r="G6" s="8"/>
      <c r="H6" s="8"/>
      <c r="I6" s="8"/>
    </row>
    <row r="7" spans="1:9" s="9" customFormat="1" ht="48.75" customHeight="1" x14ac:dyDescent="0.3">
      <c r="A7" s="120" t="s">
        <v>9</v>
      </c>
      <c r="B7" s="120"/>
      <c r="E7" s="10"/>
      <c r="F7" s="10"/>
      <c r="G7" s="10"/>
      <c r="H7" s="10"/>
      <c r="I7" s="10"/>
    </row>
    <row r="8" spans="1:9" s="9" customFormat="1" ht="25.15" customHeight="1" x14ac:dyDescent="0.3">
      <c r="A8" s="11" t="s">
        <v>10</v>
      </c>
      <c r="B8" s="11"/>
      <c r="E8" s="12"/>
      <c r="F8" s="13" t="s">
        <v>39</v>
      </c>
      <c r="G8" s="7"/>
    </row>
    <row r="9" spans="1:9" ht="13.9" customHeight="1" x14ac:dyDescent="0.2">
      <c r="A9" s="115" t="s">
        <v>0</v>
      </c>
      <c r="B9" s="115" t="s">
        <v>16</v>
      </c>
      <c r="C9" s="115" t="s">
        <v>2</v>
      </c>
      <c r="D9" s="115" t="s">
        <v>3</v>
      </c>
      <c r="E9" s="115" t="s">
        <v>4</v>
      </c>
      <c r="F9" s="115"/>
    </row>
    <row r="10" spans="1:9" ht="13.9" customHeight="1" x14ac:dyDescent="0.2">
      <c r="A10" s="115"/>
      <c r="B10" s="115"/>
      <c r="C10" s="115"/>
      <c r="D10" s="115"/>
      <c r="E10" s="115" t="s">
        <v>5</v>
      </c>
      <c r="F10" s="115" t="s">
        <v>6</v>
      </c>
    </row>
    <row r="11" spans="1:9" x14ac:dyDescent="0.2">
      <c r="A11" s="115"/>
      <c r="B11" s="115"/>
      <c r="C11" s="115"/>
      <c r="D11" s="115"/>
      <c r="E11" s="115"/>
      <c r="F11" s="115"/>
    </row>
    <row r="12" spans="1:9" x14ac:dyDescent="0.2">
      <c r="A12" s="103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</row>
    <row r="13" spans="1:9" ht="21" customHeight="1" x14ac:dyDescent="0.2">
      <c r="A13" s="117" t="s">
        <v>15</v>
      </c>
      <c r="B13" s="118"/>
      <c r="C13" s="118"/>
      <c r="D13" s="118"/>
      <c r="E13" s="118"/>
      <c r="F13" s="119"/>
    </row>
    <row r="14" spans="1:9" x14ac:dyDescent="0.2">
      <c r="A14" s="78">
        <v>200000</v>
      </c>
      <c r="B14" s="79" t="s">
        <v>14</v>
      </c>
      <c r="C14" s="80">
        <f t="shared" ref="C14:C20" si="0">D14+E14</f>
        <v>0</v>
      </c>
      <c r="D14" s="80">
        <v>-3000</v>
      </c>
      <c r="E14" s="80">
        <v>3000</v>
      </c>
      <c r="F14" s="80">
        <v>3000</v>
      </c>
    </row>
    <row r="15" spans="1:9" x14ac:dyDescent="0.2">
      <c r="A15" s="78">
        <v>203000</v>
      </c>
      <c r="B15" s="79" t="s">
        <v>93</v>
      </c>
      <c r="C15" s="80">
        <f t="shared" si="0"/>
        <v>0</v>
      </c>
      <c r="D15" s="80">
        <v>0</v>
      </c>
      <c r="E15" s="80">
        <v>0</v>
      </c>
      <c r="F15" s="80">
        <v>0</v>
      </c>
    </row>
    <row r="16" spans="1:9" x14ac:dyDescent="0.2">
      <c r="A16" s="81">
        <v>203410</v>
      </c>
      <c r="B16" s="82" t="s">
        <v>94</v>
      </c>
      <c r="C16" s="83">
        <f t="shared" si="0"/>
        <v>134672</v>
      </c>
      <c r="D16" s="83">
        <v>134672</v>
      </c>
      <c r="E16" s="83">
        <v>0</v>
      </c>
      <c r="F16" s="83">
        <v>0</v>
      </c>
    </row>
    <row r="17" spans="1:7" x14ac:dyDescent="0.2">
      <c r="A17" s="81">
        <v>203420</v>
      </c>
      <c r="B17" s="82" t="s">
        <v>95</v>
      </c>
      <c r="C17" s="83">
        <f t="shared" si="0"/>
        <v>-134672</v>
      </c>
      <c r="D17" s="83">
        <v>-134672</v>
      </c>
      <c r="E17" s="83">
        <v>0</v>
      </c>
      <c r="F17" s="83">
        <v>0</v>
      </c>
    </row>
    <row r="18" spans="1:7" ht="25.5" x14ac:dyDescent="0.2">
      <c r="A18" s="78">
        <v>208000</v>
      </c>
      <c r="B18" s="79" t="s">
        <v>159</v>
      </c>
      <c r="C18" s="80">
        <f t="shared" si="0"/>
        <v>0</v>
      </c>
      <c r="D18" s="80">
        <v>-3000</v>
      </c>
      <c r="E18" s="80">
        <v>3000</v>
      </c>
      <c r="F18" s="80">
        <v>3000</v>
      </c>
    </row>
    <row r="19" spans="1:7" ht="39.6" customHeight="1" x14ac:dyDescent="0.2">
      <c r="A19" s="81">
        <v>208400</v>
      </c>
      <c r="B19" s="82" t="s">
        <v>160</v>
      </c>
      <c r="C19" s="83">
        <f t="shared" si="0"/>
        <v>0</v>
      </c>
      <c r="D19" s="83">
        <v>-3000</v>
      </c>
      <c r="E19" s="83">
        <v>3000</v>
      </c>
      <c r="F19" s="83">
        <v>3000</v>
      </c>
    </row>
    <row r="20" spans="1:7" x14ac:dyDescent="0.2">
      <c r="A20" s="2" t="s">
        <v>8</v>
      </c>
      <c r="B20" s="79" t="s">
        <v>11</v>
      </c>
      <c r="C20" s="80">
        <f t="shared" si="0"/>
        <v>0</v>
      </c>
      <c r="D20" s="80">
        <v>-3000</v>
      </c>
      <c r="E20" s="80">
        <v>3000</v>
      </c>
      <c r="F20" s="80">
        <v>3000</v>
      </c>
    </row>
    <row r="21" spans="1:7" x14ac:dyDescent="0.2">
      <c r="A21" s="117" t="s">
        <v>13</v>
      </c>
      <c r="B21" s="118"/>
      <c r="C21" s="118"/>
      <c r="D21" s="118"/>
      <c r="E21" s="118"/>
      <c r="F21" s="119"/>
    </row>
    <row r="22" spans="1:7" ht="20.45" customHeight="1" x14ac:dyDescent="0.2">
      <c r="A22" s="78">
        <v>600000</v>
      </c>
      <c r="B22" s="79" t="s">
        <v>12</v>
      </c>
      <c r="C22" s="80">
        <f t="shared" ref="C22:C27" si="1">D22+E22</f>
        <v>0</v>
      </c>
      <c r="D22" s="80">
        <v>-3000</v>
      </c>
      <c r="E22" s="80">
        <v>3000</v>
      </c>
      <c r="F22" s="80">
        <v>3000</v>
      </c>
    </row>
    <row r="23" spans="1:7" x14ac:dyDescent="0.2">
      <c r="A23" s="78">
        <v>602000</v>
      </c>
      <c r="B23" s="79" t="s">
        <v>161</v>
      </c>
      <c r="C23" s="80">
        <f t="shared" si="1"/>
        <v>0</v>
      </c>
      <c r="D23" s="80">
        <v>-3000</v>
      </c>
      <c r="E23" s="80">
        <v>3000</v>
      </c>
      <c r="F23" s="80">
        <v>3000</v>
      </c>
    </row>
    <row r="24" spans="1:7" s="70" customFormat="1" ht="38.25" x14ac:dyDescent="0.2">
      <c r="A24" s="81">
        <v>602400</v>
      </c>
      <c r="B24" s="82" t="s">
        <v>160</v>
      </c>
      <c r="C24" s="83">
        <f t="shared" si="1"/>
        <v>0</v>
      </c>
      <c r="D24" s="83">
        <v>-3000</v>
      </c>
      <c r="E24" s="83">
        <v>3000</v>
      </c>
      <c r="F24" s="83">
        <v>3000</v>
      </c>
      <c r="G24" s="1"/>
    </row>
    <row r="25" spans="1:7" ht="25.5" x14ac:dyDescent="0.2">
      <c r="A25" s="78">
        <v>603000</v>
      </c>
      <c r="B25" s="79" t="s">
        <v>96</v>
      </c>
      <c r="C25" s="80">
        <f t="shared" si="1"/>
        <v>0</v>
      </c>
      <c r="D25" s="80">
        <v>0</v>
      </c>
      <c r="E25" s="80">
        <v>0</v>
      </c>
      <c r="F25" s="80">
        <v>0</v>
      </c>
    </row>
    <row r="26" spans="1:7" ht="25.5" x14ac:dyDescent="0.2">
      <c r="A26" s="81">
        <v>603000</v>
      </c>
      <c r="B26" s="82" t="s">
        <v>96</v>
      </c>
      <c r="C26" s="83">
        <f t="shared" si="1"/>
        <v>0</v>
      </c>
      <c r="D26" s="83">
        <v>0</v>
      </c>
      <c r="E26" s="83">
        <v>0</v>
      </c>
      <c r="F26" s="83">
        <v>0</v>
      </c>
    </row>
    <row r="27" spans="1:7" x14ac:dyDescent="0.2">
      <c r="A27" s="2" t="s">
        <v>8</v>
      </c>
      <c r="B27" s="79" t="s">
        <v>11</v>
      </c>
      <c r="C27" s="80">
        <f t="shared" si="1"/>
        <v>0</v>
      </c>
      <c r="D27" s="80">
        <v>-3000</v>
      </c>
      <c r="E27" s="80">
        <v>3000</v>
      </c>
      <c r="F27" s="80">
        <v>3000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21:F21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topLeftCell="A22" zoomScale="80" zoomScaleNormal="100" zoomScaleSheetLayoutView="80" workbookViewId="0">
      <selection activeCell="E44" sqref="E44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84" customFormat="1" ht="37.5" customHeight="1" x14ac:dyDescent="0.3">
      <c r="H1" s="85"/>
      <c r="L1" s="126" t="s">
        <v>170</v>
      </c>
      <c r="M1" s="126"/>
      <c r="N1" s="126"/>
      <c r="O1" s="126"/>
      <c r="P1" s="126"/>
    </row>
    <row r="2" spans="1:16" s="84" customFormat="1" ht="16.149999999999999" customHeight="1" x14ac:dyDescent="0.3">
      <c r="H2" s="86"/>
      <c r="I2" s="86"/>
      <c r="L2" s="126" t="s">
        <v>36</v>
      </c>
      <c r="M2" s="126"/>
      <c r="N2" s="126"/>
      <c r="O2" s="126"/>
      <c r="P2" s="87"/>
    </row>
    <row r="3" spans="1:16" s="84" customFormat="1" ht="27.6" customHeight="1" x14ac:dyDescent="0.3">
      <c r="H3" s="86"/>
      <c r="I3" s="86"/>
      <c r="L3" s="127" t="s">
        <v>156</v>
      </c>
      <c r="M3" s="127"/>
      <c r="N3" s="127"/>
      <c r="O3" s="127"/>
      <c r="P3" s="87"/>
    </row>
    <row r="4" spans="1:16" s="84" customFormat="1" ht="6" customHeight="1" x14ac:dyDescent="0.3">
      <c r="C4" s="88"/>
      <c r="D4" s="88"/>
      <c r="E4" s="113"/>
      <c r="F4" s="113"/>
      <c r="G4" s="113"/>
      <c r="H4" s="113"/>
      <c r="I4" s="113"/>
    </row>
    <row r="5" spans="1:16" s="84" customFormat="1" ht="18.600000000000001" customHeight="1" x14ac:dyDescent="0.3">
      <c r="A5" s="114" t="s">
        <v>37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s="89" customFormat="1" ht="39.6" customHeight="1" x14ac:dyDescent="0.3">
      <c r="A6" s="109" t="s">
        <v>41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s="89" customFormat="1" ht="48.75" customHeight="1" x14ac:dyDescent="0.3">
      <c r="A7" s="110" t="s">
        <v>9</v>
      </c>
      <c r="B7" s="110"/>
      <c r="E7" s="90"/>
      <c r="F7" s="90"/>
      <c r="G7" s="90"/>
      <c r="H7" s="90"/>
      <c r="I7" s="90"/>
    </row>
    <row r="8" spans="1:16" s="89" customFormat="1" ht="27" customHeight="1" x14ac:dyDescent="0.3">
      <c r="A8" s="91" t="s">
        <v>10</v>
      </c>
      <c r="B8" s="91"/>
      <c r="E8" s="92"/>
      <c r="G8" s="88"/>
    </row>
    <row r="10" spans="1:16" ht="15.75" x14ac:dyDescent="0.25">
      <c r="P10" s="93" t="s">
        <v>39</v>
      </c>
    </row>
    <row r="11" spans="1:16" ht="13.9" customHeight="1" x14ac:dyDescent="0.2">
      <c r="A11" s="128" t="s">
        <v>17</v>
      </c>
      <c r="B11" s="128" t="s">
        <v>18</v>
      </c>
      <c r="C11" s="128" t="s">
        <v>19</v>
      </c>
      <c r="D11" s="115" t="s">
        <v>20</v>
      </c>
      <c r="E11" s="115" t="s">
        <v>3</v>
      </c>
      <c r="F11" s="115"/>
      <c r="G11" s="115"/>
      <c r="H11" s="115"/>
      <c r="I11" s="115"/>
      <c r="J11" s="115" t="s">
        <v>4</v>
      </c>
      <c r="K11" s="115"/>
      <c r="L11" s="115"/>
      <c r="M11" s="115"/>
      <c r="N11" s="115"/>
      <c r="O11" s="115"/>
      <c r="P11" s="115" t="s">
        <v>21</v>
      </c>
    </row>
    <row r="12" spans="1:16" ht="13.9" customHeight="1" x14ac:dyDescent="0.2">
      <c r="A12" s="115"/>
      <c r="B12" s="115"/>
      <c r="C12" s="115"/>
      <c r="D12" s="115"/>
      <c r="E12" s="115" t="s">
        <v>5</v>
      </c>
      <c r="F12" s="115" t="s">
        <v>22</v>
      </c>
      <c r="G12" s="115" t="s">
        <v>23</v>
      </c>
      <c r="H12" s="115"/>
      <c r="I12" s="115" t="s">
        <v>24</v>
      </c>
      <c r="J12" s="115" t="s">
        <v>5</v>
      </c>
      <c r="K12" s="115" t="s">
        <v>6</v>
      </c>
      <c r="L12" s="115" t="s">
        <v>22</v>
      </c>
      <c r="M12" s="115" t="s">
        <v>23</v>
      </c>
      <c r="N12" s="115"/>
      <c r="O12" s="115" t="s">
        <v>24</v>
      </c>
      <c r="P12" s="115"/>
    </row>
    <row r="13" spans="1:16" ht="13.9" customHeight="1" x14ac:dyDescent="0.2">
      <c r="A13" s="115"/>
      <c r="B13" s="115"/>
      <c r="C13" s="115"/>
      <c r="D13" s="115"/>
      <c r="E13" s="115"/>
      <c r="F13" s="115"/>
      <c r="G13" s="115" t="s">
        <v>25</v>
      </c>
      <c r="H13" s="115" t="s">
        <v>26</v>
      </c>
      <c r="I13" s="115"/>
      <c r="J13" s="115"/>
      <c r="K13" s="115"/>
      <c r="L13" s="115"/>
      <c r="M13" s="115" t="s">
        <v>25</v>
      </c>
      <c r="N13" s="115" t="s">
        <v>26</v>
      </c>
      <c r="O13" s="115"/>
      <c r="P13" s="115"/>
    </row>
    <row r="14" spans="1:16" ht="44.25" customHeight="1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</row>
    <row r="15" spans="1:16" x14ac:dyDescent="0.2">
      <c r="A15" s="103">
        <v>1</v>
      </c>
      <c r="B15" s="103">
        <v>2</v>
      </c>
      <c r="C15" s="103">
        <v>3</v>
      </c>
      <c r="D15" s="103">
        <v>4</v>
      </c>
      <c r="E15" s="103">
        <v>5</v>
      </c>
      <c r="F15" s="103">
        <v>6</v>
      </c>
      <c r="G15" s="103">
        <v>7</v>
      </c>
      <c r="H15" s="103">
        <v>8</v>
      </c>
      <c r="I15" s="103">
        <v>9</v>
      </c>
      <c r="J15" s="103">
        <v>10</v>
      </c>
      <c r="K15" s="103">
        <v>11</v>
      </c>
      <c r="L15" s="103">
        <v>12</v>
      </c>
      <c r="M15" s="103">
        <v>13</v>
      </c>
      <c r="N15" s="103">
        <v>14</v>
      </c>
      <c r="O15" s="103">
        <v>15</v>
      </c>
      <c r="P15" s="103">
        <v>16</v>
      </c>
    </row>
    <row r="16" spans="1:16" x14ac:dyDescent="0.2">
      <c r="A16" s="94" t="s">
        <v>97</v>
      </c>
      <c r="B16" s="95"/>
      <c r="C16" s="96"/>
      <c r="D16" s="97" t="s">
        <v>98</v>
      </c>
      <c r="E16" s="98">
        <v>391720.8</v>
      </c>
      <c r="F16" s="98">
        <v>253151</v>
      </c>
      <c r="G16" s="98">
        <v>52290</v>
      </c>
      <c r="H16" s="98">
        <v>51357</v>
      </c>
      <c r="I16" s="98">
        <v>138569.79999999999</v>
      </c>
      <c r="J16" s="98">
        <v>70000</v>
      </c>
      <c r="K16" s="98">
        <v>70000</v>
      </c>
      <c r="L16" s="98">
        <v>0</v>
      </c>
      <c r="M16" s="98">
        <v>0</v>
      </c>
      <c r="N16" s="98">
        <v>0</v>
      </c>
      <c r="O16" s="98">
        <v>70000</v>
      </c>
      <c r="P16" s="98">
        <f t="shared" ref="P16:P35" si="0">E16+J16</f>
        <v>461720.8</v>
      </c>
    </row>
    <row r="17" spans="1:16" x14ac:dyDescent="0.2">
      <c r="A17" s="94" t="s">
        <v>99</v>
      </c>
      <c r="B17" s="95"/>
      <c r="C17" s="96"/>
      <c r="D17" s="97" t="s">
        <v>98</v>
      </c>
      <c r="E17" s="98">
        <v>391720.8</v>
      </c>
      <c r="F17" s="98">
        <v>253151</v>
      </c>
      <c r="G17" s="98">
        <v>52290</v>
      </c>
      <c r="H17" s="98">
        <v>51357</v>
      </c>
      <c r="I17" s="98">
        <v>138569.79999999999</v>
      </c>
      <c r="J17" s="98">
        <v>70000</v>
      </c>
      <c r="K17" s="98">
        <v>70000</v>
      </c>
      <c r="L17" s="98">
        <v>0</v>
      </c>
      <c r="M17" s="98">
        <v>0</v>
      </c>
      <c r="N17" s="98">
        <v>0</v>
      </c>
      <c r="O17" s="98">
        <v>70000</v>
      </c>
      <c r="P17" s="98">
        <f t="shared" si="0"/>
        <v>461720.8</v>
      </c>
    </row>
    <row r="18" spans="1:16" ht="63.75" x14ac:dyDescent="0.2">
      <c r="A18" s="99" t="s">
        <v>100</v>
      </c>
      <c r="B18" s="99" t="s">
        <v>101</v>
      </c>
      <c r="C18" s="100" t="s">
        <v>27</v>
      </c>
      <c r="D18" s="101" t="s">
        <v>102</v>
      </c>
      <c r="E18" s="102">
        <v>129151</v>
      </c>
      <c r="F18" s="102">
        <v>129151</v>
      </c>
      <c r="G18" s="102">
        <v>52290</v>
      </c>
      <c r="H18" s="102">
        <v>51357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f t="shared" si="0"/>
        <v>129151</v>
      </c>
    </row>
    <row r="19" spans="1:16" ht="51" x14ac:dyDescent="0.2">
      <c r="A19" s="99" t="s">
        <v>103</v>
      </c>
      <c r="B19" s="99" t="s">
        <v>104</v>
      </c>
      <c r="C19" s="100" t="s">
        <v>105</v>
      </c>
      <c r="D19" s="101" t="s">
        <v>106</v>
      </c>
      <c r="E19" s="102">
        <v>138569.79999999999</v>
      </c>
      <c r="F19" s="102">
        <v>0</v>
      </c>
      <c r="G19" s="102">
        <v>0</v>
      </c>
      <c r="H19" s="102">
        <v>0</v>
      </c>
      <c r="I19" s="102">
        <v>138569.79999999999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f t="shared" si="0"/>
        <v>138569.79999999999</v>
      </c>
    </row>
    <row r="20" spans="1:16" x14ac:dyDescent="0.2">
      <c r="A20" s="99" t="s">
        <v>136</v>
      </c>
      <c r="B20" s="99" t="s">
        <v>137</v>
      </c>
      <c r="C20" s="100" t="s">
        <v>105</v>
      </c>
      <c r="D20" s="101" t="s">
        <v>138</v>
      </c>
      <c r="E20" s="102">
        <v>74000</v>
      </c>
      <c r="F20" s="102">
        <v>74000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f t="shared" si="0"/>
        <v>74000</v>
      </c>
    </row>
    <row r="21" spans="1:16" ht="25.5" x14ac:dyDescent="0.2">
      <c r="A21" s="99" t="s">
        <v>124</v>
      </c>
      <c r="B21" s="99" t="s">
        <v>125</v>
      </c>
      <c r="C21" s="100" t="s">
        <v>126</v>
      </c>
      <c r="D21" s="101" t="s">
        <v>127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70000</v>
      </c>
      <c r="K21" s="102">
        <v>70000</v>
      </c>
      <c r="L21" s="102">
        <v>0</v>
      </c>
      <c r="M21" s="102">
        <v>0</v>
      </c>
      <c r="N21" s="102">
        <v>0</v>
      </c>
      <c r="O21" s="102">
        <v>70000</v>
      </c>
      <c r="P21" s="102">
        <f t="shared" si="0"/>
        <v>70000</v>
      </c>
    </row>
    <row r="22" spans="1:16" ht="38.25" x14ac:dyDescent="0.2">
      <c r="A22" s="99" t="s">
        <v>139</v>
      </c>
      <c r="B22" s="99" t="s">
        <v>140</v>
      </c>
      <c r="C22" s="100" t="s">
        <v>141</v>
      </c>
      <c r="D22" s="101" t="s">
        <v>142</v>
      </c>
      <c r="E22" s="102">
        <v>50000</v>
      </c>
      <c r="F22" s="102">
        <v>50000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f t="shared" si="0"/>
        <v>50000</v>
      </c>
    </row>
    <row r="23" spans="1:16" ht="25.5" x14ac:dyDescent="0.2">
      <c r="A23" s="94" t="s">
        <v>28</v>
      </c>
      <c r="B23" s="95"/>
      <c r="C23" s="96"/>
      <c r="D23" s="97" t="s">
        <v>29</v>
      </c>
      <c r="E23" s="98">
        <v>713178</v>
      </c>
      <c r="F23" s="98">
        <v>713178</v>
      </c>
      <c r="G23" s="98">
        <v>0</v>
      </c>
      <c r="H23" s="98">
        <v>300000</v>
      </c>
      <c r="I23" s="98">
        <v>0</v>
      </c>
      <c r="J23" s="98">
        <v>3000</v>
      </c>
      <c r="K23" s="98">
        <v>3000</v>
      </c>
      <c r="L23" s="98">
        <v>0</v>
      </c>
      <c r="M23" s="98">
        <v>0</v>
      </c>
      <c r="N23" s="98">
        <v>0</v>
      </c>
      <c r="O23" s="98">
        <v>3000</v>
      </c>
      <c r="P23" s="98">
        <f t="shared" si="0"/>
        <v>716178</v>
      </c>
    </row>
    <row r="24" spans="1:16" ht="25.5" x14ac:dyDescent="0.2">
      <c r="A24" s="94" t="s">
        <v>30</v>
      </c>
      <c r="B24" s="95"/>
      <c r="C24" s="96"/>
      <c r="D24" s="97" t="s">
        <v>29</v>
      </c>
      <c r="E24" s="98">
        <v>713178</v>
      </c>
      <c r="F24" s="98">
        <v>713178</v>
      </c>
      <c r="G24" s="98">
        <v>0</v>
      </c>
      <c r="H24" s="98">
        <v>300000</v>
      </c>
      <c r="I24" s="98">
        <v>0</v>
      </c>
      <c r="J24" s="98">
        <v>3000</v>
      </c>
      <c r="K24" s="98">
        <v>3000</v>
      </c>
      <c r="L24" s="98">
        <v>0</v>
      </c>
      <c r="M24" s="98">
        <v>0</v>
      </c>
      <c r="N24" s="98">
        <v>0</v>
      </c>
      <c r="O24" s="98">
        <v>3000</v>
      </c>
      <c r="P24" s="98">
        <f t="shared" si="0"/>
        <v>716178</v>
      </c>
    </row>
    <row r="25" spans="1:16" ht="38.25" x14ac:dyDescent="0.2">
      <c r="A25" s="99" t="s">
        <v>162</v>
      </c>
      <c r="B25" s="99" t="s">
        <v>163</v>
      </c>
      <c r="C25" s="100" t="s">
        <v>27</v>
      </c>
      <c r="D25" s="101" t="s">
        <v>164</v>
      </c>
      <c r="E25" s="102">
        <v>-849528</v>
      </c>
      <c r="F25" s="102">
        <v>-849528</v>
      </c>
      <c r="G25" s="102">
        <v>-696336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f t="shared" si="0"/>
        <v>-849528</v>
      </c>
    </row>
    <row r="26" spans="1:16" x14ac:dyDescent="0.2">
      <c r="A26" s="99" t="s">
        <v>107</v>
      </c>
      <c r="B26" s="99" t="s">
        <v>108</v>
      </c>
      <c r="C26" s="100" t="s">
        <v>109</v>
      </c>
      <c r="D26" s="101" t="s">
        <v>110</v>
      </c>
      <c r="E26" s="102">
        <v>134178</v>
      </c>
      <c r="F26" s="102">
        <v>134178</v>
      </c>
      <c r="G26" s="102">
        <v>0</v>
      </c>
      <c r="H26" s="102">
        <v>-25000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f t="shared" si="0"/>
        <v>134178</v>
      </c>
    </row>
    <row r="27" spans="1:16" ht="38.25" x14ac:dyDescent="0.2">
      <c r="A27" s="99" t="s">
        <v>111</v>
      </c>
      <c r="B27" s="99" t="s">
        <v>112</v>
      </c>
      <c r="C27" s="100" t="s">
        <v>113</v>
      </c>
      <c r="D27" s="101" t="s">
        <v>114</v>
      </c>
      <c r="E27" s="102">
        <v>366840</v>
      </c>
      <c r="F27" s="102">
        <v>366840</v>
      </c>
      <c r="G27" s="102">
        <v>72000</v>
      </c>
      <c r="H27" s="102">
        <v>25000</v>
      </c>
      <c r="I27" s="102">
        <v>0</v>
      </c>
      <c r="J27" s="102">
        <v>3000</v>
      </c>
      <c r="K27" s="102">
        <v>3000</v>
      </c>
      <c r="L27" s="102">
        <v>0</v>
      </c>
      <c r="M27" s="102">
        <v>0</v>
      </c>
      <c r="N27" s="102">
        <v>0</v>
      </c>
      <c r="O27" s="102">
        <v>3000</v>
      </c>
      <c r="P27" s="102">
        <f t="shared" si="0"/>
        <v>369840</v>
      </c>
    </row>
    <row r="28" spans="1:16" ht="25.5" x14ac:dyDescent="0.2">
      <c r="A28" s="99" t="s">
        <v>165</v>
      </c>
      <c r="B28" s="99" t="s">
        <v>166</v>
      </c>
      <c r="C28" s="100" t="s">
        <v>167</v>
      </c>
      <c r="D28" s="101" t="s">
        <v>168</v>
      </c>
      <c r="E28" s="102">
        <v>849528</v>
      </c>
      <c r="F28" s="102">
        <v>849528</v>
      </c>
      <c r="G28" s="102">
        <v>696336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f t="shared" si="0"/>
        <v>849528</v>
      </c>
    </row>
    <row r="29" spans="1:16" ht="38.25" x14ac:dyDescent="0.2">
      <c r="A29" s="99" t="s">
        <v>69</v>
      </c>
      <c r="B29" s="99" t="s">
        <v>70</v>
      </c>
      <c r="C29" s="100" t="s">
        <v>71</v>
      </c>
      <c r="D29" s="101" t="s">
        <v>72</v>
      </c>
      <c r="E29" s="102">
        <v>212160</v>
      </c>
      <c r="F29" s="102">
        <v>212160</v>
      </c>
      <c r="G29" s="102">
        <v>-72000</v>
      </c>
      <c r="H29" s="102">
        <v>300000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f t="shared" si="0"/>
        <v>212160</v>
      </c>
    </row>
    <row r="30" spans="1:16" ht="25.5" x14ac:dyDescent="0.2">
      <c r="A30" s="94" t="s">
        <v>31</v>
      </c>
      <c r="B30" s="95"/>
      <c r="C30" s="96"/>
      <c r="D30" s="97" t="s">
        <v>63</v>
      </c>
      <c r="E30" s="98">
        <v>480000</v>
      </c>
      <c r="F30" s="98">
        <v>480000</v>
      </c>
      <c r="G30" s="98">
        <v>0</v>
      </c>
      <c r="H30" s="98">
        <v>0</v>
      </c>
      <c r="I30" s="98">
        <v>0</v>
      </c>
      <c r="J30" s="98">
        <v>300000</v>
      </c>
      <c r="K30" s="98">
        <v>300000</v>
      </c>
      <c r="L30" s="98">
        <v>0</v>
      </c>
      <c r="M30" s="98">
        <v>0</v>
      </c>
      <c r="N30" s="98">
        <v>0</v>
      </c>
      <c r="O30" s="98">
        <v>300000</v>
      </c>
      <c r="P30" s="98">
        <f t="shared" si="0"/>
        <v>780000</v>
      </c>
    </row>
    <row r="31" spans="1:16" ht="25.5" x14ac:dyDescent="0.2">
      <c r="A31" s="94" t="s">
        <v>32</v>
      </c>
      <c r="B31" s="95"/>
      <c r="C31" s="96"/>
      <c r="D31" s="97" t="s">
        <v>63</v>
      </c>
      <c r="E31" s="98">
        <v>480000</v>
      </c>
      <c r="F31" s="98">
        <v>480000</v>
      </c>
      <c r="G31" s="98">
        <v>0</v>
      </c>
      <c r="H31" s="98">
        <v>0</v>
      </c>
      <c r="I31" s="98">
        <v>0</v>
      </c>
      <c r="J31" s="98">
        <v>300000</v>
      </c>
      <c r="K31" s="98">
        <v>300000</v>
      </c>
      <c r="L31" s="98">
        <v>0</v>
      </c>
      <c r="M31" s="98">
        <v>0</v>
      </c>
      <c r="N31" s="98">
        <v>0</v>
      </c>
      <c r="O31" s="98">
        <v>300000</v>
      </c>
      <c r="P31" s="98">
        <f t="shared" si="0"/>
        <v>780000</v>
      </c>
    </row>
    <row r="32" spans="1:16" ht="38.25" hidden="1" x14ac:dyDescent="0.2">
      <c r="A32" s="99" t="s">
        <v>169</v>
      </c>
      <c r="B32" s="99" t="s">
        <v>163</v>
      </c>
      <c r="C32" s="100" t="s">
        <v>27</v>
      </c>
      <c r="D32" s="101" t="s">
        <v>164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f t="shared" si="0"/>
        <v>0</v>
      </c>
    </row>
    <row r="33" spans="1:16" x14ac:dyDescent="0.2">
      <c r="A33" s="99" t="s">
        <v>178</v>
      </c>
      <c r="B33" s="99" t="s">
        <v>115</v>
      </c>
      <c r="C33" s="100" t="s">
        <v>33</v>
      </c>
      <c r="D33" s="101" t="s">
        <v>116</v>
      </c>
      <c r="E33" s="102">
        <v>300000</v>
      </c>
      <c r="F33" s="102">
        <v>300000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f t="shared" si="0"/>
        <v>300000</v>
      </c>
    </row>
    <row r="34" spans="1:16" ht="38.25" x14ac:dyDescent="0.2">
      <c r="A34" s="99" t="s">
        <v>34</v>
      </c>
      <c r="B34" s="99" t="s">
        <v>143</v>
      </c>
      <c r="C34" s="100" t="s">
        <v>33</v>
      </c>
      <c r="D34" s="101" t="s">
        <v>144</v>
      </c>
      <c r="E34" s="102">
        <v>180000</v>
      </c>
      <c r="F34" s="102">
        <v>180000</v>
      </c>
      <c r="G34" s="102">
        <v>0</v>
      </c>
      <c r="H34" s="102">
        <v>0</v>
      </c>
      <c r="I34" s="102">
        <v>0</v>
      </c>
      <c r="J34" s="102">
        <v>300000</v>
      </c>
      <c r="K34" s="102">
        <v>300000</v>
      </c>
      <c r="L34" s="102">
        <v>0</v>
      </c>
      <c r="M34" s="102">
        <v>0</v>
      </c>
      <c r="N34" s="102">
        <v>0</v>
      </c>
      <c r="O34" s="102">
        <v>300000</v>
      </c>
      <c r="P34" s="102">
        <f t="shared" si="0"/>
        <v>480000</v>
      </c>
    </row>
    <row r="35" spans="1:16" x14ac:dyDescent="0.2">
      <c r="A35" s="95" t="s">
        <v>8</v>
      </c>
      <c r="B35" s="94" t="s">
        <v>8</v>
      </c>
      <c r="C35" s="96" t="s">
        <v>8</v>
      </c>
      <c r="D35" s="97" t="s">
        <v>35</v>
      </c>
      <c r="E35" s="98">
        <v>1584898.8</v>
      </c>
      <c r="F35" s="98">
        <v>1446329</v>
      </c>
      <c r="G35" s="98">
        <v>52290</v>
      </c>
      <c r="H35" s="98">
        <v>351357</v>
      </c>
      <c r="I35" s="98">
        <v>138569.79999999999</v>
      </c>
      <c r="J35" s="98">
        <v>373000</v>
      </c>
      <c r="K35" s="98">
        <v>373000</v>
      </c>
      <c r="L35" s="98">
        <v>0</v>
      </c>
      <c r="M35" s="98">
        <v>0</v>
      </c>
      <c r="N35" s="98">
        <v>0</v>
      </c>
      <c r="O35" s="98">
        <v>373000</v>
      </c>
      <c r="P35" s="98">
        <f t="shared" si="0"/>
        <v>1957898.8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="80" zoomScaleNormal="80" zoomScaleSheetLayoutView="80" workbookViewId="0">
      <selection activeCell="I30" sqref="I30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31" t="s">
        <v>172</v>
      </c>
      <c r="D1" s="131"/>
      <c r="H1" s="4"/>
      <c r="L1" s="132"/>
      <c r="M1" s="132"/>
      <c r="N1" s="132"/>
      <c r="O1" s="132"/>
      <c r="P1" s="132"/>
    </row>
    <row r="2" spans="1:16" s="3" customFormat="1" ht="111" customHeight="1" x14ac:dyDescent="0.3">
      <c r="D2" s="15" t="s">
        <v>171</v>
      </c>
      <c r="H2" s="6"/>
      <c r="I2" s="6"/>
      <c r="L2" s="132"/>
      <c r="M2" s="132"/>
      <c r="N2" s="132"/>
      <c r="O2" s="132"/>
      <c r="P2" s="14"/>
    </row>
    <row r="3" spans="1:16" s="3" customFormat="1" ht="50.25" customHeight="1" x14ac:dyDescent="0.3">
      <c r="A3" s="124" t="s">
        <v>37</v>
      </c>
      <c r="B3" s="124"/>
      <c r="C3" s="124"/>
      <c r="D3" s="12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9" customFormat="1" ht="39.6" customHeight="1" x14ac:dyDescent="0.3">
      <c r="A4" s="125" t="s">
        <v>42</v>
      </c>
      <c r="B4" s="125"/>
      <c r="C4" s="125"/>
      <c r="D4" s="12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">
      <c r="A5" s="18"/>
      <c r="C5" s="129"/>
      <c r="D5" s="130"/>
    </row>
    <row r="6" spans="1:16" x14ac:dyDescent="0.2">
      <c r="A6" s="140"/>
      <c r="B6" s="141"/>
      <c r="C6" s="141"/>
      <c r="D6" s="141"/>
    </row>
    <row r="7" spans="1:16" x14ac:dyDescent="0.2">
      <c r="A7" s="142" t="s">
        <v>9</v>
      </c>
      <c r="B7" s="143"/>
      <c r="C7" s="143"/>
      <c r="D7" s="143"/>
    </row>
    <row r="8" spans="1:16" x14ac:dyDescent="0.2">
      <c r="A8" s="143" t="s">
        <v>10</v>
      </c>
      <c r="B8" s="143"/>
      <c r="C8" s="143"/>
      <c r="D8" s="143"/>
    </row>
    <row r="9" spans="1:16" ht="22.15" customHeight="1" x14ac:dyDescent="0.25">
      <c r="A9" s="19" t="s">
        <v>43</v>
      </c>
    </row>
    <row r="10" spans="1:16" x14ac:dyDescent="0.2">
      <c r="D10" s="20" t="s">
        <v>39</v>
      </c>
    </row>
    <row r="11" spans="1:16" ht="38.25" x14ac:dyDescent="0.2">
      <c r="A11" s="21" t="s">
        <v>44</v>
      </c>
      <c r="B11" s="144" t="s">
        <v>45</v>
      </c>
      <c r="C11" s="145"/>
      <c r="D11" s="22" t="s">
        <v>2</v>
      </c>
    </row>
    <row r="12" spans="1:16" x14ac:dyDescent="0.2">
      <c r="A12" s="23">
        <v>1</v>
      </c>
      <c r="B12" s="146">
        <v>2</v>
      </c>
      <c r="C12" s="147"/>
      <c r="D12" s="24">
        <v>3</v>
      </c>
    </row>
    <row r="13" spans="1:16" x14ac:dyDescent="0.2">
      <c r="A13" s="148" t="s">
        <v>46</v>
      </c>
      <c r="B13" s="138"/>
      <c r="C13" s="138"/>
      <c r="D13" s="138"/>
    </row>
    <row r="14" spans="1:16" s="66" customFormat="1" x14ac:dyDescent="0.2">
      <c r="A14" s="69" t="s">
        <v>117</v>
      </c>
      <c r="B14" s="71" t="s">
        <v>92</v>
      </c>
      <c r="C14" s="25"/>
      <c r="D14" s="64">
        <f>D15</f>
        <v>51357</v>
      </c>
    </row>
    <row r="15" spans="1:16" s="66" customFormat="1" x14ac:dyDescent="0.2">
      <c r="A15" s="72" t="s">
        <v>66</v>
      </c>
      <c r="B15" s="73" t="s">
        <v>67</v>
      </c>
      <c r="C15" s="74"/>
      <c r="D15" s="63">
        <v>51357</v>
      </c>
    </row>
    <row r="16" spans="1:16" x14ac:dyDescent="0.2">
      <c r="A16" s="133" t="s">
        <v>47</v>
      </c>
      <c r="B16" s="134"/>
      <c r="C16" s="134"/>
      <c r="D16" s="13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4" s="66" customFormat="1" ht="13.15" customHeight="1" x14ac:dyDescent="0.2">
      <c r="A17" s="65"/>
      <c r="B17" s="67"/>
      <c r="C17" s="68"/>
      <c r="D17" s="68" t="s">
        <v>68</v>
      </c>
    </row>
    <row r="18" spans="1:4" s="1" customFormat="1" x14ac:dyDescent="0.2">
      <c r="A18" s="26" t="s">
        <v>8</v>
      </c>
      <c r="B18" s="27" t="s">
        <v>48</v>
      </c>
      <c r="C18" s="25"/>
      <c r="D18" s="28">
        <f>D19+D20</f>
        <v>51357</v>
      </c>
    </row>
    <row r="19" spans="1:4" s="1" customFormat="1" x14ac:dyDescent="0.2">
      <c r="A19" s="26" t="s">
        <v>8</v>
      </c>
      <c r="B19" s="27" t="s">
        <v>49</v>
      </c>
      <c r="C19" s="25"/>
      <c r="D19" s="28">
        <f>D14</f>
        <v>51357</v>
      </c>
    </row>
    <row r="20" spans="1:4" s="1" customFormat="1" x14ac:dyDescent="0.2">
      <c r="A20" s="26" t="s">
        <v>8</v>
      </c>
      <c r="B20" s="27" t="s">
        <v>50</v>
      </c>
      <c r="C20" s="25"/>
      <c r="D20" s="28">
        <v>0</v>
      </c>
    </row>
    <row r="21" spans="1:4" x14ac:dyDescent="0.2">
      <c r="A21" s="1"/>
      <c r="B21" s="1"/>
      <c r="C21" s="1"/>
      <c r="D21" s="1"/>
    </row>
    <row r="22" spans="1:4" ht="22.15" customHeight="1" x14ac:dyDescent="0.25">
      <c r="A22" s="29" t="s">
        <v>51</v>
      </c>
      <c r="B22" s="1"/>
      <c r="C22" s="1"/>
      <c r="D22" s="30" t="s">
        <v>39</v>
      </c>
    </row>
    <row r="23" spans="1:4" ht="63.75" x14ac:dyDescent="0.2">
      <c r="A23" s="31" t="s">
        <v>52</v>
      </c>
      <c r="B23" s="31" t="s">
        <v>53</v>
      </c>
      <c r="C23" s="31" t="s">
        <v>54</v>
      </c>
      <c r="D23" s="31" t="s">
        <v>2</v>
      </c>
    </row>
    <row r="24" spans="1:4" x14ac:dyDescent="0.2">
      <c r="A24" s="32">
        <v>1</v>
      </c>
      <c r="B24" s="32">
        <v>2</v>
      </c>
      <c r="C24" s="32">
        <v>3</v>
      </c>
      <c r="D24" s="32">
        <v>4</v>
      </c>
    </row>
    <row r="25" spans="1:4" x14ac:dyDescent="0.2">
      <c r="A25" s="136" t="s">
        <v>55</v>
      </c>
      <c r="B25" s="137"/>
      <c r="C25" s="137"/>
      <c r="D25" s="137"/>
    </row>
    <row r="26" spans="1:4" s="61" customFormat="1" ht="25.5" x14ac:dyDescent="0.2">
      <c r="A26" s="105">
        <v>3719800</v>
      </c>
      <c r="B26" s="62">
        <v>9800</v>
      </c>
      <c r="C26" s="94" t="s">
        <v>145</v>
      </c>
      <c r="D26" s="35">
        <f>D27+D28+D29</f>
        <v>180000</v>
      </c>
    </row>
    <row r="27" spans="1:4" s="61" customFormat="1" x14ac:dyDescent="0.2">
      <c r="A27" s="106">
        <v>9900000000</v>
      </c>
      <c r="B27" s="106">
        <v>9800</v>
      </c>
      <c r="C27" s="106" t="s">
        <v>146</v>
      </c>
      <c r="D27" s="36">
        <v>180000</v>
      </c>
    </row>
    <row r="28" spans="1:4" s="66" customFormat="1" x14ac:dyDescent="0.2">
      <c r="A28" s="106">
        <v>9900000000</v>
      </c>
      <c r="B28" s="106">
        <v>9800</v>
      </c>
      <c r="C28" s="106" t="s">
        <v>180</v>
      </c>
      <c r="D28" s="36">
        <v>-100000</v>
      </c>
    </row>
    <row r="29" spans="1:4" s="66" customFormat="1" x14ac:dyDescent="0.2">
      <c r="A29" s="106">
        <v>9900000000</v>
      </c>
      <c r="B29" s="106">
        <v>9800</v>
      </c>
      <c r="C29" s="106" t="s">
        <v>179</v>
      </c>
      <c r="D29" s="36">
        <v>100000</v>
      </c>
    </row>
    <row r="30" spans="1:4" x14ac:dyDescent="0.2">
      <c r="A30" s="33">
        <v>3719770</v>
      </c>
      <c r="B30" s="33">
        <v>9770</v>
      </c>
      <c r="C30" s="34" t="s">
        <v>116</v>
      </c>
      <c r="D30" s="35">
        <f>D31</f>
        <v>300000</v>
      </c>
    </row>
    <row r="31" spans="1:4" x14ac:dyDescent="0.2">
      <c r="A31" s="75" t="s">
        <v>118</v>
      </c>
      <c r="B31" s="75" t="s">
        <v>115</v>
      </c>
      <c r="C31" s="76" t="s">
        <v>147</v>
      </c>
      <c r="D31" s="37">
        <v>300000</v>
      </c>
    </row>
    <row r="32" spans="1:4" ht="17.45" customHeight="1" x14ac:dyDescent="0.2">
      <c r="A32" s="136" t="s">
        <v>56</v>
      </c>
      <c r="B32" s="137"/>
      <c r="C32" s="137"/>
      <c r="D32" s="138"/>
    </row>
    <row r="33" spans="1:4" s="66" customFormat="1" ht="22.15" customHeight="1" x14ac:dyDescent="0.2">
      <c r="A33" s="105">
        <v>3719800</v>
      </c>
      <c r="B33" s="62">
        <v>9800</v>
      </c>
      <c r="C33" s="94" t="s">
        <v>145</v>
      </c>
      <c r="D33" s="35">
        <f>D34</f>
        <v>300000</v>
      </c>
    </row>
    <row r="34" spans="1:4" s="66" customFormat="1" x14ac:dyDescent="0.2">
      <c r="A34" s="106">
        <v>9900000000</v>
      </c>
      <c r="B34" s="106">
        <v>9800</v>
      </c>
      <c r="C34" s="106" t="s">
        <v>180</v>
      </c>
      <c r="D34" s="36">
        <v>300000</v>
      </c>
    </row>
    <row r="35" spans="1:4" hidden="1" x14ac:dyDescent="0.2">
      <c r="A35" s="2"/>
      <c r="B35" s="2"/>
      <c r="C35" s="38"/>
      <c r="D35" s="35">
        <v>0</v>
      </c>
    </row>
    <row r="36" spans="1:4" hidden="1" x14ac:dyDescent="0.2">
      <c r="A36" s="39"/>
      <c r="B36" s="39"/>
      <c r="C36" s="40"/>
      <c r="D36" s="36" t="s">
        <v>68</v>
      </c>
    </row>
    <row r="37" spans="1:4" hidden="1" x14ac:dyDescent="0.2">
      <c r="A37" s="39"/>
      <c r="B37" s="39"/>
      <c r="C37" s="60"/>
      <c r="D37" s="36"/>
    </row>
    <row r="38" spans="1:4" x14ac:dyDescent="0.2">
      <c r="A38" s="2" t="s">
        <v>8</v>
      </c>
      <c r="B38" s="2" t="s">
        <v>8</v>
      </c>
      <c r="C38" s="27" t="s">
        <v>48</v>
      </c>
      <c r="D38" s="77">
        <f>D39+D40</f>
        <v>780000</v>
      </c>
    </row>
    <row r="39" spans="1:4" x14ac:dyDescent="0.2">
      <c r="A39" s="2" t="s">
        <v>8</v>
      </c>
      <c r="B39" s="2" t="s">
        <v>8</v>
      </c>
      <c r="C39" s="27" t="s">
        <v>49</v>
      </c>
      <c r="D39" s="41">
        <f>D26+D30</f>
        <v>480000</v>
      </c>
    </row>
    <row r="40" spans="1:4" x14ac:dyDescent="0.2">
      <c r="A40" s="2" t="s">
        <v>8</v>
      </c>
      <c r="B40" s="2" t="s">
        <v>8</v>
      </c>
      <c r="C40" s="27" t="s">
        <v>50</v>
      </c>
      <c r="D40" s="41">
        <f>D33</f>
        <v>300000</v>
      </c>
    </row>
    <row r="42" spans="1:4" x14ac:dyDescent="0.2">
      <c r="A42" s="139" t="s">
        <v>57</v>
      </c>
      <c r="B42" s="139"/>
      <c r="C42" s="139"/>
      <c r="D42" s="139"/>
    </row>
  </sheetData>
  <mergeCells count="16">
    <mergeCell ref="A16:D16"/>
    <mergeCell ref="A25:D25"/>
    <mergeCell ref="A32:D32"/>
    <mergeCell ref="A42:D42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BreakPreview" topLeftCell="A16" zoomScale="60" zoomScaleNormal="60" workbookViewId="0">
      <selection activeCell="E23" sqref="E23"/>
    </sheetView>
  </sheetViews>
  <sheetFormatPr defaultColWidth="9.140625" defaultRowHeight="21" x14ac:dyDescent="0.35"/>
  <cols>
    <col min="1" max="2" width="18.140625" style="45" customWidth="1"/>
    <col min="3" max="3" width="12.42578125" style="45" customWidth="1"/>
    <col min="4" max="4" width="64.7109375" style="45" customWidth="1"/>
    <col min="5" max="5" width="139.28515625" style="45" customWidth="1"/>
    <col min="6" max="6" width="45.28515625" style="45" customWidth="1"/>
    <col min="7" max="7" width="21.7109375" style="45" customWidth="1"/>
    <col min="8" max="8" width="23.5703125" style="45" customWidth="1"/>
    <col min="9" max="9" width="20.85546875" style="45" customWidth="1"/>
    <col min="10" max="10" width="21.28515625" style="45" customWidth="1"/>
    <col min="11" max="16384" width="9.140625" style="45"/>
  </cols>
  <sheetData>
    <row r="1" spans="1:16" s="3" customFormat="1" ht="37.5" customHeight="1" x14ac:dyDescent="0.3">
      <c r="G1" s="42"/>
      <c r="H1" s="16" t="s">
        <v>173</v>
      </c>
      <c r="I1" s="16"/>
      <c r="J1" s="16"/>
    </row>
    <row r="2" spans="1:16" s="3" customFormat="1" ht="21" customHeight="1" x14ac:dyDescent="0.3">
      <c r="G2" s="42"/>
      <c r="H2" s="16"/>
      <c r="I2" s="16"/>
      <c r="J2" s="16"/>
    </row>
    <row r="3" spans="1:16" s="3" customFormat="1" ht="16.149999999999999" customHeight="1" x14ac:dyDescent="0.3">
      <c r="H3" s="16" t="s">
        <v>36</v>
      </c>
      <c r="I3" s="16"/>
      <c r="J3" s="16"/>
      <c r="K3" s="42"/>
    </row>
    <row r="4" spans="1:16" s="3" customFormat="1" ht="47.45" customHeight="1" x14ac:dyDescent="0.2">
      <c r="G4" s="43"/>
      <c r="H4" s="150" t="s">
        <v>156</v>
      </c>
      <c r="I4" s="150"/>
      <c r="J4" s="150"/>
    </row>
    <row r="5" spans="1:16" s="3" customFormat="1" ht="35.25" customHeight="1" x14ac:dyDescent="0.3">
      <c r="C5" s="7"/>
      <c r="D5" s="7"/>
      <c r="E5" s="123"/>
      <c r="F5" s="123"/>
      <c r="G5" s="123"/>
      <c r="H5" s="123"/>
      <c r="I5" s="123"/>
    </row>
    <row r="6" spans="1:16" s="3" customFormat="1" ht="50.25" customHeight="1" x14ac:dyDescent="0.3">
      <c r="A6" s="151" t="s">
        <v>37</v>
      </c>
      <c r="B6" s="151"/>
      <c r="C6" s="151"/>
      <c r="D6" s="151"/>
      <c r="E6" s="151"/>
      <c r="F6" s="151"/>
      <c r="G6" s="151"/>
      <c r="H6" s="151"/>
      <c r="I6" s="151"/>
      <c r="J6" s="151"/>
      <c r="K6" s="6"/>
      <c r="L6" s="6"/>
      <c r="M6" s="6"/>
      <c r="N6" s="6"/>
      <c r="O6" s="6"/>
      <c r="P6" s="6"/>
    </row>
    <row r="7" spans="1:16" s="9" customFormat="1" ht="50.45" customHeight="1" x14ac:dyDescent="0.3">
      <c r="A7" s="152" t="s">
        <v>58</v>
      </c>
      <c r="B7" s="152"/>
      <c r="C7" s="152"/>
      <c r="D7" s="152"/>
      <c r="E7" s="152"/>
      <c r="F7" s="152"/>
      <c r="G7" s="152"/>
      <c r="H7" s="152"/>
      <c r="I7" s="152"/>
      <c r="J7" s="152"/>
      <c r="K7" s="8"/>
      <c r="L7" s="8"/>
      <c r="M7" s="8"/>
      <c r="N7" s="8"/>
      <c r="O7" s="8"/>
      <c r="P7" s="8"/>
    </row>
    <row r="8" spans="1:16" s="9" customFormat="1" ht="48.75" customHeight="1" x14ac:dyDescent="0.3">
      <c r="A8" s="120" t="s">
        <v>9</v>
      </c>
      <c r="B8" s="120"/>
      <c r="E8" s="10"/>
      <c r="F8" s="10"/>
      <c r="G8" s="10"/>
      <c r="H8" s="10"/>
      <c r="I8" s="10"/>
    </row>
    <row r="9" spans="1:16" s="9" customFormat="1" ht="27" customHeight="1" x14ac:dyDescent="0.3">
      <c r="A9" s="11" t="s">
        <v>10</v>
      </c>
      <c r="B9" s="11"/>
      <c r="E9" s="12"/>
      <c r="G9" s="7"/>
      <c r="I9" s="44" t="s">
        <v>39</v>
      </c>
    </row>
    <row r="10" spans="1:16" x14ac:dyDescent="0.35">
      <c r="A10" s="149" t="s">
        <v>17</v>
      </c>
      <c r="B10" s="149" t="s">
        <v>18</v>
      </c>
      <c r="C10" s="149" t="s">
        <v>19</v>
      </c>
      <c r="D10" s="149" t="s">
        <v>20</v>
      </c>
      <c r="E10" s="149" t="s">
        <v>59</v>
      </c>
      <c r="F10" s="149" t="s">
        <v>60</v>
      </c>
      <c r="G10" s="149" t="s">
        <v>2</v>
      </c>
      <c r="H10" s="149" t="s">
        <v>3</v>
      </c>
      <c r="I10" s="149" t="s">
        <v>4</v>
      </c>
      <c r="J10" s="149"/>
    </row>
    <row r="11" spans="1:16" ht="123.6" customHeight="1" x14ac:dyDescent="0.35">
      <c r="A11" s="149"/>
      <c r="B11" s="149"/>
      <c r="C11" s="149"/>
      <c r="D11" s="149"/>
      <c r="E11" s="149"/>
      <c r="F11" s="149"/>
      <c r="G11" s="149"/>
      <c r="H11" s="149"/>
      <c r="I11" s="46" t="s">
        <v>5</v>
      </c>
      <c r="J11" s="46" t="s">
        <v>6</v>
      </c>
    </row>
    <row r="12" spans="1:16" ht="21" customHeight="1" x14ac:dyDescent="0.35">
      <c r="A12" s="46">
        <v>1</v>
      </c>
      <c r="B12" s="46">
        <v>2</v>
      </c>
      <c r="C12" s="46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7">
        <v>9</v>
      </c>
      <c r="J12" s="47">
        <v>10</v>
      </c>
    </row>
    <row r="13" spans="1:16" ht="28.9" customHeight="1" x14ac:dyDescent="0.35">
      <c r="A13" s="48" t="s">
        <v>97</v>
      </c>
      <c r="B13" s="48" t="s">
        <v>61</v>
      </c>
      <c r="C13" s="48" t="s">
        <v>61</v>
      </c>
      <c r="D13" s="153" t="s">
        <v>119</v>
      </c>
      <c r="E13" s="154"/>
      <c r="F13" s="155"/>
      <c r="G13" s="49">
        <f>G14</f>
        <v>332569.8</v>
      </c>
      <c r="H13" s="49">
        <f t="shared" ref="H13:J13" si="0">H14</f>
        <v>262569.8</v>
      </c>
      <c r="I13" s="49">
        <f t="shared" si="0"/>
        <v>70000</v>
      </c>
      <c r="J13" s="49">
        <f t="shared" si="0"/>
        <v>70000</v>
      </c>
    </row>
    <row r="14" spans="1:16" ht="25.9" customHeight="1" x14ac:dyDescent="0.35">
      <c r="A14" s="48" t="s">
        <v>99</v>
      </c>
      <c r="B14" s="48" t="s">
        <v>61</v>
      </c>
      <c r="C14" s="48" t="s">
        <v>61</v>
      </c>
      <c r="D14" s="153" t="s">
        <v>119</v>
      </c>
      <c r="E14" s="154"/>
      <c r="F14" s="155"/>
      <c r="G14" s="49">
        <f>SUM(G15:G18)</f>
        <v>332569.8</v>
      </c>
      <c r="H14" s="49">
        <f>SUM(H15:H18)</f>
        <v>262569.8</v>
      </c>
      <c r="I14" s="49">
        <f>SUM(I15:I18)</f>
        <v>70000</v>
      </c>
      <c r="J14" s="49">
        <f>SUM(J15:J18)</f>
        <v>70000</v>
      </c>
    </row>
    <row r="15" spans="1:16" ht="76.900000000000006" customHeight="1" x14ac:dyDescent="0.35">
      <c r="A15" s="50" t="s">
        <v>103</v>
      </c>
      <c r="B15" s="50" t="s">
        <v>104</v>
      </c>
      <c r="C15" s="51" t="s">
        <v>105</v>
      </c>
      <c r="D15" s="51" t="s">
        <v>106</v>
      </c>
      <c r="E15" s="54" t="s">
        <v>120</v>
      </c>
      <c r="F15" s="54" t="s">
        <v>121</v>
      </c>
      <c r="G15" s="49">
        <f>H15+I15</f>
        <v>138569.79999999999</v>
      </c>
      <c r="H15" s="53">
        <v>138569.79999999999</v>
      </c>
      <c r="I15" s="53"/>
      <c r="J15" s="53"/>
    </row>
    <row r="16" spans="1:16" ht="76.900000000000006" customHeight="1" x14ac:dyDescent="0.35">
      <c r="A16" s="50" t="s">
        <v>136</v>
      </c>
      <c r="B16" s="50" t="s">
        <v>137</v>
      </c>
      <c r="C16" s="51" t="s">
        <v>105</v>
      </c>
      <c r="D16" s="51" t="s">
        <v>138</v>
      </c>
      <c r="E16" s="54" t="s">
        <v>148</v>
      </c>
      <c r="F16" s="54" t="s">
        <v>149</v>
      </c>
      <c r="G16" s="49">
        <f>H16+I16</f>
        <v>74000</v>
      </c>
      <c r="H16" s="53">
        <v>74000</v>
      </c>
      <c r="I16" s="53"/>
      <c r="J16" s="53"/>
    </row>
    <row r="17" spans="1:10" ht="76.900000000000006" customHeight="1" x14ac:dyDescent="0.35">
      <c r="A17" s="50" t="s">
        <v>124</v>
      </c>
      <c r="B17" s="50" t="s">
        <v>125</v>
      </c>
      <c r="C17" s="51" t="s">
        <v>126</v>
      </c>
      <c r="D17" s="51" t="s">
        <v>127</v>
      </c>
      <c r="E17" s="54" t="s">
        <v>122</v>
      </c>
      <c r="F17" s="54" t="s">
        <v>123</v>
      </c>
      <c r="G17" s="49">
        <f t="shared" ref="G17" si="1">H17+I17</f>
        <v>70000</v>
      </c>
      <c r="H17" s="53">
        <v>0</v>
      </c>
      <c r="I17" s="53">
        <v>70000</v>
      </c>
      <c r="J17" s="53">
        <v>70000</v>
      </c>
    </row>
    <row r="18" spans="1:10" ht="76.900000000000006" customHeight="1" x14ac:dyDescent="0.35">
      <c r="A18" s="50" t="s">
        <v>139</v>
      </c>
      <c r="B18" s="50" t="s">
        <v>140</v>
      </c>
      <c r="C18" s="51" t="s">
        <v>141</v>
      </c>
      <c r="D18" s="51" t="s">
        <v>142</v>
      </c>
      <c r="E18" s="54" t="s">
        <v>148</v>
      </c>
      <c r="F18" s="54" t="s">
        <v>152</v>
      </c>
      <c r="G18" s="49">
        <f t="shared" ref="G18" si="2">H18+I18</f>
        <v>50000</v>
      </c>
      <c r="H18" s="53">
        <v>50000</v>
      </c>
      <c r="I18" s="53">
        <v>0</v>
      </c>
      <c r="J18" s="53">
        <v>0</v>
      </c>
    </row>
    <row r="19" spans="1:10" ht="28.9" customHeight="1" x14ac:dyDescent="0.35">
      <c r="A19" s="48">
        <v>3700000</v>
      </c>
      <c r="B19" s="48" t="s">
        <v>61</v>
      </c>
      <c r="C19" s="48" t="s">
        <v>61</v>
      </c>
      <c r="D19" s="153" t="s">
        <v>62</v>
      </c>
      <c r="E19" s="154"/>
      <c r="F19" s="155"/>
      <c r="G19" s="49">
        <f>G20</f>
        <v>780000</v>
      </c>
      <c r="H19" s="49">
        <f t="shared" ref="H19:J19" si="3">H20</f>
        <v>480000</v>
      </c>
      <c r="I19" s="49">
        <f t="shared" si="3"/>
        <v>300000</v>
      </c>
      <c r="J19" s="49">
        <f t="shared" si="3"/>
        <v>300000</v>
      </c>
    </row>
    <row r="20" spans="1:10" ht="29.45" customHeight="1" x14ac:dyDescent="0.35">
      <c r="A20" s="48">
        <v>3710000</v>
      </c>
      <c r="B20" s="48" t="s">
        <v>61</v>
      </c>
      <c r="C20" s="48" t="s">
        <v>61</v>
      </c>
      <c r="D20" s="153" t="s">
        <v>63</v>
      </c>
      <c r="E20" s="154"/>
      <c r="F20" s="155"/>
      <c r="G20" s="49">
        <f>G21+G22+G23</f>
        <v>780000</v>
      </c>
      <c r="H20" s="49">
        <f t="shared" ref="H20:J20" si="4">H21+H22+H23</f>
        <v>480000</v>
      </c>
      <c r="I20" s="49">
        <f t="shared" si="4"/>
        <v>300000</v>
      </c>
      <c r="J20" s="49">
        <f t="shared" si="4"/>
        <v>300000</v>
      </c>
    </row>
    <row r="21" spans="1:10" ht="74.45" customHeight="1" x14ac:dyDescent="0.35">
      <c r="A21" s="50" t="s">
        <v>178</v>
      </c>
      <c r="B21" s="50" t="s">
        <v>115</v>
      </c>
      <c r="C21" s="51" t="s">
        <v>33</v>
      </c>
      <c r="D21" s="55" t="s">
        <v>116</v>
      </c>
      <c r="E21" s="52" t="s">
        <v>176</v>
      </c>
      <c r="F21" s="54" t="s">
        <v>177</v>
      </c>
      <c r="G21" s="49">
        <f t="shared" ref="G21" si="5">H21+I21</f>
        <v>300000</v>
      </c>
      <c r="H21" s="53">
        <v>300000</v>
      </c>
      <c r="I21" s="53"/>
      <c r="J21" s="53">
        <v>0</v>
      </c>
    </row>
    <row r="22" spans="1:10" ht="82.15" customHeight="1" x14ac:dyDescent="0.35">
      <c r="A22" s="50" t="s">
        <v>34</v>
      </c>
      <c r="B22" s="50" t="s">
        <v>143</v>
      </c>
      <c r="C22" s="51" t="s">
        <v>33</v>
      </c>
      <c r="D22" s="55" t="s">
        <v>144</v>
      </c>
      <c r="E22" s="52" t="s">
        <v>150</v>
      </c>
      <c r="F22" s="54" t="s">
        <v>151</v>
      </c>
      <c r="G22" s="49">
        <f>H22+I22</f>
        <v>180000</v>
      </c>
      <c r="H22" s="53">
        <v>180000</v>
      </c>
      <c r="I22" s="53">
        <v>0</v>
      </c>
      <c r="J22" s="53">
        <v>0</v>
      </c>
    </row>
    <row r="23" spans="1:10" ht="74.45" customHeight="1" x14ac:dyDescent="0.35">
      <c r="A23" s="50" t="s">
        <v>34</v>
      </c>
      <c r="B23" s="50" t="s">
        <v>143</v>
      </c>
      <c r="C23" s="51" t="s">
        <v>33</v>
      </c>
      <c r="D23" s="55" t="s">
        <v>144</v>
      </c>
      <c r="E23" s="52" t="s">
        <v>174</v>
      </c>
      <c r="F23" s="54" t="s">
        <v>175</v>
      </c>
      <c r="G23" s="49">
        <f t="shared" ref="G23" si="6">H23+I23</f>
        <v>300000</v>
      </c>
      <c r="H23" s="53"/>
      <c r="I23" s="53">
        <v>300000</v>
      </c>
      <c r="J23" s="53">
        <v>300000</v>
      </c>
    </row>
    <row r="24" spans="1:10" ht="43.5" customHeight="1" x14ac:dyDescent="0.35">
      <c r="A24" s="56" t="s">
        <v>8</v>
      </c>
      <c r="B24" s="56" t="s">
        <v>8</v>
      </c>
      <c r="C24" s="56" t="s">
        <v>8</v>
      </c>
      <c r="D24" s="48" t="s">
        <v>35</v>
      </c>
      <c r="E24" s="48" t="s">
        <v>8</v>
      </c>
      <c r="F24" s="48" t="s">
        <v>8</v>
      </c>
      <c r="G24" s="49">
        <f>G19+G13</f>
        <v>1112569.8</v>
      </c>
      <c r="H24" s="49">
        <f t="shared" ref="H24:J24" si="7">H19+H13</f>
        <v>742569.8</v>
      </c>
      <c r="I24" s="49">
        <f t="shared" si="7"/>
        <v>370000</v>
      </c>
      <c r="J24" s="49">
        <f t="shared" si="7"/>
        <v>370000</v>
      </c>
    </row>
    <row r="25" spans="1:10" ht="43.5" customHeight="1" x14ac:dyDescent="0.35">
      <c r="A25" s="57"/>
      <c r="B25" s="57"/>
      <c r="C25" s="57"/>
      <c r="D25" s="58"/>
      <c r="E25" s="58"/>
      <c r="F25" s="58"/>
      <c r="G25" s="59"/>
      <c r="H25" s="59"/>
      <c r="I25" s="59"/>
      <c r="J25" s="59"/>
    </row>
  </sheetData>
  <mergeCells count="18">
    <mergeCell ref="D19:F19"/>
    <mergeCell ref="D20:F20"/>
    <mergeCell ref="F10:F11"/>
    <mergeCell ref="G10:G11"/>
    <mergeCell ref="H10:H11"/>
    <mergeCell ref="D13:F13"/>
    <mergeCell ref="D14:F14"/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15748031496062992" header="0.31496062992125984" footer="0.23622047244094491"/>
  <pageSetup paperSize="9" scale="40" orientation="landscape" horizontalDpi="360" verticalDpi="360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2024-09-04T06:28:06Z</cp:lastPrinted>
  <dcterms:created xsi:type="dcterms:W3CDTF">2024-04-09T18:30:40Z</dcterms:created>
  <dcterms:modified xsi:type="dcterms:W3CDTF">2024-09-09T11:54:39Z</dcterms:modified>
</cp:coreProperties>
</file>