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3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7'!$10:$11</definedName>
    <definedName name="_xlnm.Print_Area" localSheetId="0">'додаток 1'!$A$1:$F$51</definedName>
    <definedName name="_xlnm.Print_Area" localSheetId="1">'додаток 2'!$A$1:$F$22</definedName>
    <definedName name="_xlnm.Print_Area" localSheetId="2">'додаток 3'!$A$1:$P$42</definedName>
    <definedName name="_xlnm.Print_Area" localSheetId="3">'додаток 5'!$A$1:$D$44</definedName>
    <definedName name="_xlnm.Print_Area" localSheetId="4">'додаток 7'!$A$1:$J$36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4" l="1"/>
  <c r="D41" i="4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J13" i="5" l="1"/>
  <c r="H14" i="5"/>
  <c r="H13" i="5" s="1"/>
  <c r="I14" i="5"/>
  <c r="I13" i="5" s="1"/>
  <c r="J14" i="5"/>
  <c r="H24" i="5"/>
  <c r="H23" i="5" s="1"/>
  <c r="I24" i="5"/>
  <c r="I23" i="5" s="1"/>
  <c r="J24" i="5"/>
  <c r="J23" i="5" s="1"/>
  <c r="G26" i="5"/>
  <c r="G25" i="5"/>
  <c r="H33" i="5" l="1"/>
  <c r="I33" i="5"/>
  <c r="J33" i="5"/>
  <c r="H30" i="5"/>
  <c r="H29" i="5" s="1"/>
  <c r="I30" i="5"/>
  <c r="I29" i="5" s="1"/>
  <c r="J30" i="5"/>
  <c r="J29" i="5" s="1"/>
  <c r="G35" i="5"/>
  <c r="G18" i="5" l="1"/>
  <c r="G28" i="5"/>
  <c r="G27" i="5"/>
  <c r="G24" i="5" s="1"/>
  <c r="G23" i="5" s="1"/>
  <c r="G17" i="5"/>
  <c r="G19" i="5"/>
  <c r="G20" i="5"/>
  <c r="G21" i="5"/>
  <c r="G22" i="5"/>
  <c r="G31" i="5"/>
  <c r="G30" i="5" s="1"/>
  <c r="G16" i="5"/>
  <c r="D36" i="4"/>
  <c r="D17" i="4" l="1"/>
  <c r="C51" i="1" l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G15" i="5" l="1"/>
  <c r="G14" i="5" s="1"/>
  <c r="D21" i="4"/>
  <c r="G13" i="5" l="1"/>
  <c r="D20" i="4" l="1"/>
  <c r="H32" i="5" l="1"/>
  <c r="H36" i="5" s="1"/>
  <c r="I32" i="5"/>
  <c r="I36" i="5" s="1"/>
  <c r="J32" i="5"/>
  <c r="J36" i="5" s="1"/>
  <c r="G34" i="5" l="1"/>
  <c r="G33" i="5" s="1"/>
  <c r="D40" i="4" l="1"/>
  <c r="G32" i="5"/>
  <c r="G29" i="5" l="1"/>
  <c r="G36" i="5" s="1"/>
  <c r="K42" i="5" s="1"/>
</calcChain>
</file>

<file path=xl/sharedStrings.xml><?xml version="1.0" encoding="utf-8"?>
<sst xmlns="http://schemas.openxmlformats.org/spreadsheetml/2006/main" count="411" uniqueCount="218">
  <si>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</si>
  <si>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</si>
  <si>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</si>
  <si>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</si>
  <si>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</si>
  <si>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</si>
  <si>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</si>
  <si>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</si>
  <si>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</si>
  <si>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</si>
  <si>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</si>
  <si>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</si>
  <si>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</si>
  <si>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</si>
  <si>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</si>
  <si>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</si>
  <si>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</si>
  <si>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</si>
  <si>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</si>
  <si>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</si>
  <si>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</si>
  <si>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</si>
  <si>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</si>
  <si>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</si>
  <si>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</si>
  <si>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</si>
  <si>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</si>
  <si>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</si>
  <si>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</si>
  <si>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</si>
  <si>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</si>
  <si>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</si>
  <si>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</si>
  <si>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</si>
  <si>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</si>
  <si>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</si>
  <si>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</si>
  <si>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</si>
  <si>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</si>
  <si>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</si>
  <si>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</si>
  <si>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</si>
  <si>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</si>
  <si>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</si>
  <si>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</si>
  <si>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</si>
  <si>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</si>
  <si>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</si>
  <si>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</si>
  <si>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</si>
  <si>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</si>
  <si>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</si>
  <si>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</si>
  <si>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</si>
  <si>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</si>
  <si>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</si>
  <si>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</si>
  <si>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</si>
  <si>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</si>
  <si>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</si>
  <si>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</si>
  <si>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</si>
  <si>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</si>
  <si>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</si>
  <si>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</si>
  <si>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</si>
  <si>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</si>
  <si>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</si>
  <si>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</si>
  <si>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</si>
  <si>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</si>
  <si>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</si>
  <si>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</si>
  <si>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</si>
  <si>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</si>
  <si>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</si>
  <si>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</si>
  <si>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</si>
  <si>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Внутрішні податки на товари та послуги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</si>
  <si>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</si>
  <si>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</si>
  <si>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</si>
  <si>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</si>
  <si>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</si>
  <si>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</si>
  <si>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</si>
  <si>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0620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</si>
  <si>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</si>
  <si>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</si>
  <si>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</si>
  <si>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</si>
  <si>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</si>
  <si>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</si>
  <si>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</si>
  <si>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</si>
  <si>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</si>
  <si>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</si>
  <si>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</si>
  <si>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Вiддiл освiти, молодi та спорту, культури та туризму Великосеверинiвської сiльської ради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</si>
  <si>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</si>
  <si>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</si>
  <si>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</si>
  <si>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</si>
  <si>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Єдиний податок</t>
  </si>
  <si>
    <t>Єдиний податок з фізичних осіб</t>
  </si>
  <si>
    <t>Кошти, що передаються із загального фонду бюджету до бюджету розвитку (спеціального фонду)</t>
  </si>
  <si>
    <t>0110180</t>
  </si>
  <si>
    <t>0133</t>
  </si>
  <si>
    <t>Інша діяльність у сфері державного управління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</si>
  <si>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</si>
  <si>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</si>
  <si>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</si>
  <si>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</si>
  <si>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0990</t>
  </si>
  <si>
    <t>0900000</t>
  </si>
  <si>
    <t>Служба у справах дітей</t>
  </si>
  <si>
    <t>0910000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</si>
  <si>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</si>
  <si>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</si>
  <si>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</si>
  <si>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Програма відзначення державних, професійних свят,ювілейних дат, подій місцевого рівня та співпраці влади ігромади на 2024-2026 роки</t>
  </si>
  <si>
    <t xml:space="preserve">Рішення сесії Великосеверинівської сільської ради від 22.12.2023 №1450 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</si>
  <si>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</si>
  <si>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</si>
  <si>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</si>
  <si>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</si>
  <si>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</si>
  <si>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</si>
  <si>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</si>
  <si>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</si>
  <si>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</si>
  <si>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</si>
  <si>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</si>
  <si>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</si>
  <si>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Туристичний збір</t>
  </si>
  <si>
    <t>Туристичний збір, сплачений фізичними особами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</si>
  <si>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</si>
  <si>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</si>
  <si>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</si>
  <si>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</si>
  <si>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</si>
  <si>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</si>
  <si>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</si>
  <si>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</si>
  <si>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</si>
  <si>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</si>
  <si>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</si>
  <si>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</si>
  <si>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</si>
  <si>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0114060</t>
  </si>
  <si>
    <t>0114082</t>
  </si>
  <si>
    <t>4082</t>
  </si>
  <si>
    <t>0829</t>
  </si>
  <si>
    <t>Інші заходи в галузі культури і мистецтва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</si>
  <si>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</si>
  <si>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</si>
  <si>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</si>
  <si>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</si>
  <si>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</si>
  <si>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</si>
  <si>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0116090</t>
  </si>
  <si>
    <t>6090</t>
  </si>
  <si>
    <t>0640</t>
  </si>
  <si>
    <t>Інша діяльність у сфері житлово-комунального господарства</t>
  </si>
  <si>
    <t>0118330</t>
  </si>
  <si>
    <t>8330</t>
  </si>
  <si>
    <t>0540</t>
  </si>
  <si>
    <t>Інша діяльність у сфері екології та охорони природних ресурсів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</si>
  <si>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</si>
  <si>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</si>
  <si>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</si>
  <si>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</si>
  <si>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</si>
  <si>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</si>
  <si>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</si>
  <si>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</si>
  <si>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</si>
  <si>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</si>
  <si>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0916083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</si>
  <si>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</si>
  <si>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</si>
  <si>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</si>
  <si>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</si>
  <si>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</si>
  <si>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</si>
  <si>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1152900000</t>
  </si>
  <si>
    <t>Бюджет Аджамської сільської територіальної громади ( КНП "Центр первинної медико-санітарної допомоги"  ( зимові шини на авто, оплата послуг з заміни та балансування шин, придбання пального на авто, медикаменти та перев'язка)</t>
  </si>
  <si>
    <t xml:space="preserve">Служба у справах дітей Великосеверинівської сільської ради </t>
  </si>
  <si>
    <t>Програма "Питна вода" Великосеверинівської територіальної громади на 2024-2026 роки</t>
  </si>
  <si>
    <t>Рішення сесії Великосеверинівської сільської ради від 22.12.2023 №1443</t>
  </si>
  <si>
    <t xml:space="preserve"> 'Програма "Поховання невідомих та безрідних громадян" на 2024-2026 роки</t>
  </si>
  <si>
    <t>Рішення сесії Великосеверинівської сільської ради від 22.12.2023 №1441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</si>
  <si>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</si>
  <si>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</t>
  </si>
  <si>
    <t>Програма підтримки талановитих і обдарованих дітей та молоді Великосеверинівської сільської ради на 2023-2025 роки</t>
  </si>
  <si>
    <t>Рішення сесії Великосеверинівської сільської ради від 29.06.2023 №1347</t>
  </si>
  <si>
    <t>Програма розвитку фізичної культури і спорту на території Великосеверинівської територіальної громади на 2024-2026 роки</t>
  </si>
  <si>
    <t>Програма розвитку культури та охорони культурної спадщини Великосеверинівської сільської ради на 2023-2024 роки</t>
  </si>
  <si>
    <t>Рішення сесії Великосеверинівської сільської ради від 22.12.2022р. №1242, зміни від 23.05.2023 р. №1310</t>
  </si>
  <si>
    <t>Програма охорони навколишнього природного середовища на території Великосеверинівської громади на 2024-2026 роки</t>
  </si>
  <si>
    <t>Рішення сесії Великосеверинівської сільської ради від 22.12.2023 №1444</t>
  </si>
  <si>
    <t xml:space="preserve">Програма забезпечення житлом дітей-сиріт, дітей, позбавлених батьківського піклування, та осіб з їх числа на 2022-2024 роки
</t>
  </si>
  <si>
    <t>Програма фінансової підтримки Збройних сил України, реалізації заходів та робіт з територіальної оборони на 2024 рік</t>
  </si>
  <si>
    <t>Програми 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сільської ради на 2024 –2026 роки</t>
  </si>
  <si>
    <t>Рішення сесії Великосеверинівської сільської ради від 22.12.2023 року №1438</t>
  </si>
  <si>
    <t>сільської ради від 21.11.2024 року №1667</t>
  </si>
  <si>
    <t xml:space="preserve">Додаток № 1         </t>
  </si>
  <si>
    <t xml:space="preserve">Додаток № 3 </t>
  </si>
  <si>
    <t>Фінансовий відділ  Великосеверинівської сільська рада</t>
  </si>
  <si>
    <t xml:space="preserve">Додаток № 2 </t>
  </si>
  <si>
    <t xml:space="preserve">Додаток № 5  </t>
  </si>
  <si>
    <t>Державний бюджет ( Кропивницька районна державна адміністрація ( послуги архітектора) - 30000 грн., військові частини ( придбання засобів РЕБ , БПЛА….. - 400000 грн.)</t>
  </si>
  <si>
    <t>до рішення Великосеверинівської сільської ради від 21.11.2024 року №1667</t>
  </si>
  <si>
    <t xml:space="preserve">Додаток №  7 </t>
  </si>
  <si>
    <t>Рішення сесії Великосеверинівської сільської ради від 21.11.2024 року №1668</t>
  </si>
  <si>
    <t>Рішення сесії Великосеверинівської сільської ради від 21.11.2024р. №1671</t>
  </si>
  <si>
    <t>Рішення сесії Великосеверинівської сільської ради від 22.12.2023 №1447, зміни від 23.10.2024 р. №1651</t>
  </si>
  <si>
    <t>Державний бюджет ( військові частини ( придбання засобів РЕБ , БПЛА….. - 300000 грн.)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</si>
</sst>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165" fontId="18" fillId="0" borderId="0" xfId="0" applyNumberFormat="1" applyFont="1"/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view="pageBreakPreview" zoomScale="80" zoomScaleNormal="100" zoomScaleSheetLayoutView="80" workbookViewId="0">
      <selection activeCell="D7" sqref="D7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82" customFormat="1" ht="37.5" customHeight="1" x14ac:dyDescent="0.3">
      <c r="C1" s="139" t="s">
        <v>206</v>
      </c>
      <c r="D1" s="139"/>
      <c r="E1" s="139"/>
      <c r="F1" s="139"/>
      <c r="G1" s="139"/>
      <c r="H1" s="83"/>
    </row>
    <row r="2" spans="1:9" s="82" customFormat="1" ht="16.149999999999999" customHeight="1" x14ac:dyDescent="0.3">
      <c r="C2" s="139" t="s">
        <v>38</v>
      </c>
      <c r="D2" s="139"/>
      <c r="E2" s="139"/>
      <c r="F2" s="139"/>
      <c r="G2" s="95"/>
      <c r="H2" s="84"/>
      <c r="I2" s="84"/>
    </row>
    <row r="3" spans="1:9" s="82" customFormat="1" ht="15.6" customHeight="1" x14ac:dyDescent="0.3">
      <c r="C3" s="140" t="s">
        <v>205</v>
      </c>
      <c r="D3" s="140"/>
      <c r="E3" s="140"/>
      <c r="F3" s="140"/>
      <c r="G3" s="95"/>
      <c r="H3" s="84"/>
      <c r="I3" s="84"/>
    </row>
    <row r="4" spans="1:9" s="82" customFormat="1" ht="35.25" customHeight="1" x14ac:dyDescent="0.3">
      <c r="C4" s="85"/>
      <c r="D4" s="85"/>
      <c r="E4" s="141"/>
      <c r="F4" s="141"/>
      <c r="G4" s="141"/>
      <c r="H4" s="141"/>
      <c r="I4" s="141"/>
    </row>
    <row r="5" spans="1:9" s="82" customFormat="1" ht="30" customHeight="1" x14ac:dyDescent="0.3">
      <c r="A5" s="142" t="s">
        <v>39</v>
      </c>
      <c r="B5" s="142"/>
      <c r="C5" s="142"/>
      <c r="D5" s="142"/>
      <c r="E5" s="142"/>
      <c r="F5" s="142"/>
      <c r="G5" s="84"/>
      <c r="H5" s="84"/>
      <c r="I5" s="84"/>
    </row>
    <row r="6" spans="1:9" s="86" customFormat="1" ht="55.9" customHeight="1" x14ac:dyDescent="0.3">
      <c r="A6" s="137" t="s">
        <v>40</v>
      </c>
      <c r="B6" s="137"/>
      <c r="C6" s="137"/>
      <c r="D6" s="137"/>
      <c r="E6" s="137"/>
      <c r="F6" s="137"/>
      <c r="G6" s="96"/>
      <c r="H6" s="96"/>
      <c r="I6" s="96"/>
    </row>
    <row r="7" spans="1:9" s="86" customFormat="1" ht="48.75" customHeight="1" x14ac:dyDescent="0.3">
      <c r="A7" s="138" t="s">
        <v>9</v>
      </c>
      <c r="B7" s="138"/>
      <c r="E7" s="87"/>
      <c r="F7" s="87"/>
      <c r="G7" s="87"/>
      <c r="H7" s="87"/>
      <c r="I7" s="87"/>
    </row>
    <row r="8" spans="1:9" s="86" customFormat="1" ht="27" customHeight="1" x14ac:dyDescent="0.3">
      <c r="A8" s="88" t="s">
        <v>10</v>
      </c>
      <c r="B8" s="88"/>
      <c r="E8" s="92"/>
      <c r="F8" s="89" t="s">
        <v>41</v>
      </c>
      <c r="G8" s="85"/>
    </row>
    <row r="9" spans="1:9" ht="13.9" customHeight="1" x14ac:dyDescent="0.2">
      <c r="A9" s="135" t="s">
        <v>0</v>
      </c>
      <c r="B9" s="135" t="s">
        <v>1</v>
      </c>
      <c r="C9" s="135" t="s">
        <v>2</v>
      </c>
      <c r="D9" s="135" t="s">
        <v>3</v>
      </c>
      <c r="E9" s="135" t="s">
        <v>4</v>
      </c>
      <c r="F9" s="135"/>
    </row>
    <row r="10" spans="1:9" ht="13.9" customHeight="1" x14ac:dyDescent="0.2">
      <c r="A10" s="135"/>
      <c r="B10" s="135"/>
      <c r="C10" s="135"/>
      <c r="D10" s="135"/>
      <c r="E10" s="135" t="s">
        <v>5</v>
      </c>
      <c r="F10" s="136" t="s">
        <v>6</v>
      </c>
    </row>
    <row r="11" spans="1:9" x14ac:dyDescent="0.2">
      <c r="A11" s="135"/>
      <c r="B11" s="135"/>
      <c r="C11" s="135"/>
      <c r="D11" s="135"/>
      <c r="E11" s="135"/>
      <c r="F11" s="135"/>
    </row>
    <row r="12" spans="1:9" x14ac:dyDescent="0.2">
      <c r="A12" s="109">
        <v>1</v>
      </c>
      <c r="B12" s="109">
        <v>2</v>
      </c>
      <c r="C12" s="109">
        <v>3</v>
      </c>
      <c r="D12" s="109">
        <v>4</v>
      </c>
      <c r="E12" s="109">
        <v>5</v>
      </c>
      <c r="F12" s="109">
        <v>6</v>
      </c>
    </row>
    <row r="13" spans="1:9" x14ac:dyDescent="0.2">
      <c r="A13" s="76">
        <v>10000000</v>
      </c>
      <c r="B13" s="77" t="s">
        <v>75</v>
      </c>
      <c r="C13" s="78">
        <f t="shared" ref="C13:C51" si="0">D13+E13</f>
        <v>2198734</v>
      </c>
      <c r="D13" s="78">
        <v>2198734</v>
      </c>
      <c r="E13" s="78">
        <v>0</v>
      </c>
      <c r="F13" s="78">
        <v>0</v>
      </c>
    </row>
    <row r="14" spans="1:9" ht="25.5" x14ac:dyDescent="0.2">
      <c r="A14" s="76">
        <v>11000000</v>
      </c>
      <c r="B14" s="77" t="s">
        <v>76</v>
      </c>
      <c r="C14" s="78">
        <f t="shared" si="0"/>
        <v>1223781</v>
      </c>
      <c r="D14" s="78">
        <v>1223781</v>
      </c>
      <c r="E14" s="78">
        <v>0</v>
      </c>
      <c r="F14" s="78">
        <v>0</v>
      </c>
    </row>
    <row r="15" spans="1:9" x14ac:dyDescent="0.2">
      <c r="A15" s="76">
        <v>11010000</v>
      </c>
      <c r="B15" s="77" t="s">
        <v>77</v>
      </c>
      <c r="C15" s="78">
        <f t="shared" si="0"/>
        <v>1223781</v>
      </c>
      <c r="D15" s="78">
        <v>1223781</v>
      </c>
      <c r="E15" s="78">
        <v>0</v>
      </c>
      <c r="F15" s="78">
        <v>0</v>
      </c>
    </row>
    <row r="16" spans="1:9" ht="38.25" x14ac:dyDescent="0.2">
      <c r="A16" s="79">
        <v>11010100</v>
      </c>
      <c r="B16" s="80" t="s">
        <v>124</v>
      </c>
      <c r="C16" s="81">
        <f t="shared" si="0"/>
        <v>623697</v>
      </c>
      <c r="D16" s="81">
        <v>623697</v>
      </c>
      <c r="E16" s="81">
        <v>0</v>
      </c>
      <c r="F16" s="81">
        <v>0</v>
      </c>
    </row>
    <row r="17" spans="1:6" ht="38.25" x14ac:dyDescent="0.2">
      <c r="A17" s="79">
        <v>11010400</v>
      </c>
      <c r="B17" s="80" t="s">
        <v>99</v>
      </c>
      <c r="C17" s="81">
        <f t="shared" si="0"/>
        <v>600084</v>
      </c>
      <c r="D17" s="81">
        <v>600084</v>
      </c>
      <c r="E17" s="81">
        <v>0</v>
      </c>
      <c r="F17" s="81">
        <v>0</v>
      </c>
    </row>
    <row r="18" spans="1:6" ht="25.5" x14ac:dyDescent="0.2">
      <c r="A18" s="76">
        <v>13000000</v>
      </c>
      <c r="B18" s="77" t="s">
        <v>125</v>
      </c>
      <c r="C18" s="78">
        <f t="shared" si="0"/>
        <v>905</v>
      </c>
      <c r="D18" s="78">
        <v>905</v>
      </c>
      <c r="E18" s="78">
        <v>0</v>
      </c>
      <c r="F18" s="78">
        <v>0</v>
      </c>
    </row>
    <row r="19" spans="1:6" ht="25.5" x14ac:dyDescent="0.2">
      <c r="A19" s="76">
        <v>13030000</v>
      </c>
      <c r="B19" s="77" t="s">
        <v>126</v>
      </c>
      <c r="C19" s="78">
        <f t="shared" si="0"/>
        <v>905</v>
      </c>
      <c r="D19" s="78">
        <v>905</v>
      </c>
      <c r="E19" s="78">
        <v>0</v>
      </c>
      <c r="F19" s="78">
        <v>0</v>
      </c>
    </row>
    <row r="20" spans="1:6" ht="38.25" x14ac:dyDescent="0.2">
      <c r="A20" s="79">
        <v>13030100</v>
      </c>
      <c r="B20" s="80" t="s">
        <v>127</v>
      </c>
      <c r="C20" s="81">
        <f t="shared" si="0"/>
        <v>905</v>
      </c>
      <c r="D20" s="81">
        <v>905</v>
      </c>
      <c r="E20" s="81">
        <v>0</v>
      </c>
      <c r="F20" s="81">
        <v>0</v>
      </c>
    </row>
    <row r="21" spans="1:6" x14ac:dyDescent="0.2">
      <c r="A21" s="76">
        <v>14000000</v>
      </c>
      <c r="B21" s="77" t="s">
        <v>78</v>
      </c>
      <c r="C21" s="78">
        <f t="shared" si="0"/>
        <v>202828</v>
      </c>
      <c r="D21" s="78">
        <v>202828</v>
      </c>
      <c r="E21" s="78">
        <v>0</v>
      </c>
      <c r="F21" s="78">
        <v>0</v>
      </c>
    </row>
    <row r="22" spans="1:6" ht="38.25" x14ac:dyDescent="0.2">
      <c r="A22" s="76">
        <v>14040000</v>
      </c>
      <c r="B22" s="77" t="s">
        <v>128</v>
      </c>
      <c r="C22" s="78">
        <f t="shared" si="0"/>
        <v>202828</v>
      </c>
      <c r="D22" s="78">
        <v>202828</v>
      </c>
      <c r="E22" s="78">
        <v>0</v>
      </c>
      <c r="F22" s="78">
        <v>0</v>
      </c>
    </row>
    <row r="23" spans="1:6" ht="102" x14ac:dyDescent="0.2">
      <c r="A23" s="79">
        <v>14040100</v>
      </c>
      <c r="B23" s="80" t="s">
        <v>129</v>
      </c>
      <c r="C23" s="81">
        <f t="shared" si="0"/>
        <v>202828</v>
      </c>
      <c r="D23" s="81">
        <v>202828</v>
      </c>
      <c r="E23" s="81">
        <v>0</v>
      </c>
      <c r="F23" s="81">
        <v>0</v>
      </c>
    </row>
    <row r="24" spans="1:6" ht="38.25" x14ac:dyDescent="0.2">
      <c r="A24" s="76">
        <v>18000000</v>
      </c>
      <c r="B24" s="77" t="s">
        <v>100</v>
      </c>
      <c r="C24" s="78">
        <f t="shared" si="0"/>
        <v>771220</v>
      </c>
      <c r="D24" s="78">
        <v>771220</v>
      </c>
      <c r="E24" s="78">
        <v>0</v>
      </c>
      <c r="F24" s="78">
        <v>0</v>
      </c>
    </row>
    <row r="25" spans="1:6" x14ac:dyDescent="0.2">
      <c r="A25" s="76">
        <v>18010000</v>
      </c>
      <c r="B25" s="77" t="s">
        <v>101</v>
      </c>
      <c r="C25" s="78">
        <f t="shared" si="0"/>
        <v>428470</v>
      </c>
      <c r="D25" s="78">
        <v>428470</v>
      </c>
      <c r="E25" s="78">
        <v>0</v>
      </c>
      <c r="F25" s="78">
        <v>0</v>
      </c>
    </row>
    <row r="26" spans="1:6" ht="51" x14ac:dyDescent="0.2">
      <c r="A26" s="79">
        <v>18010100</v>
      </c>
      <c r="B26" s="80" t="s">
        <v>130</v>
      </c>
      <c r="C26" s="81">
        <f t="shared" si="0"/>
        <v>470</v>
      </c>
      <c r="D26" s="81">
        <v>470</v>
      </c>
      <c r="E26" s="81">
        <v>0</v>
      </c>
      <c r="F26" s="81">
        <v>0</v>
      </c>
    </row>
    <row r="27" spans="1:6" ht="51" x14ac:dyDescent="0.2">
      <c r="A27" s="79">
        <v>18010300</v>
      </c>
      <c r="B27" s="80" t="s">
        <v>131</v>
      </c>
      <c r="C27" s="81">
        <f t="shared" si="0"/>
        <v>35000</v>
      </c>
      <c r="D27" s="81">
        <v>35000</v>
      </c>
      <c r="E27" s="81">
        <v>0</v>
      </c>
      <c r="F27" s="81">
        <v>0</v>
      </c>
    </row>
    <row r="28" spans="1:6" ht="51" x14ac:dyDescent="0.2">
      <c r="A28" s="79">
        <v>18010400</v>
      </c>
      <c r="B28" s="80" t="s">
        <v>102</v>
      </c>
      <c r="C28" s="81">
        <f t="shared" si="0"/>
        <v>20000</v>
      </c>
      <c r="D28" s="81">
        <v>20000</v>
      </c>
      <c r="E28" s="81">
        <v>0</v>
      </c>
      <c r="F28" s="81">
        <v>0</v>
      </c>
    </row>
    <row r="29" spans="1:6" x14ac:dyDescent="0.2">
      <c r="A29" s="79">
        <v>18010500</v>
      </c>
      <c r="B29" s="80" t="s">
        <v>132</v>
      </c>
      <c r="C29" s="81">
        <f t="shared" si="0"/>
        <v>271000</v>
      </c>
      <c r="D29" s="81">
        <v>271000</v>
      </c>
      <c r="E29" s="81">
        <v>0</v>
      </c>
      <c r="F29" s="81">
        <v>0</v>
      </c>
    </row>
    <row r="30" spans="1:6" x14ac:dyDescent="0.2">
      <c r="A30" s="79">
        <v>18010600</v>
      </c>
      <c r="B30" s="80" t="s">
        <v>133</v>
      </c>
      <c r="C30" s="81">
        <f t="shared" si="0"/>
        <v>102000</v>
      </c>
      <c r="D30" s="81">
        <v>102000</v>
      </c>
      <c r="E30" s="81">
        <v>0</v>
      </c>
      <c r="F30" s="81">
        <v>0</v>
      </c>
    </row>
    <row r="31" spans="1:6" ht="35.450000000000003" customHeight="1" x14ac:dyDescent="0.2">
      <c r="A31" s="76">
        <v>18030000</v>
      </c>
      <c r="B31" s="77" t="s">
        <v>134</v>
      </c>
      <c r="C31" s="78">
        <f t="shared" si="0"/>
        <v>2750</v>
      </c>
      <c r="D31" s="78">
        <v>2750</v>
      </c>
      <c r="E31" s="78">
        <v>0</v>
      </c>
      <c r="F31" s="78">
        <v>0</v>
      </c>
    </row>
    <row r="32" spans="1:6" ht="25.5" x14ac:dyDescent="0.2">
      <c r="A32" s="79">
        <v>18030200</v>
      </c>
      <c r="B32" s="80" t="s">
        <v>135</v>
      </c>
      <c r="C32" s="81">
        <f t="shared" si="0"/>
        <v>2750</v>
      </c>
      <c r="D32" s="81">
        <v>2750</v>
      </c>
      <c r="E32" s="81">
        <v>0</v>
      </c>
      <c r="F32" s="81">
        <v>0</v>
      </c>
    </row>
    <row r="33" spans="1:6" x14ac:dyDescent="0.2">
      <c r="A33" s="76">
        <v>18050000</v>
      </c>
      <c r="B33" s="77" t="s">
        <v>103</v>
      </c>
      <c r="C33" s="78">
        <f t="shared" si="0"/>
        <v>340000</v>
      </c>
      <c r="D33" s="78">
        <v>340000</v>
      </c>
      <c r="E33" s="78">
        <v>0</v>
      </c>
      <c r="F33" s="78">
        <v>0</v>
      </c>
    </row>
    <row r="34" spans="1:6" x14ac:dyDescent="0.2">
      <c r="A34" s="79">
        <v>18050400</v>
      </c>
      <c r="B34" s="80" t="s">
        <v>104</v>
      </c>
      <c r="C34" s="81">
        <f t="shared" si="0"/>
        <v>340000</v>
      </c>
      <c r="D34" s="81">
        <v>340000</v>
      </c>
      <c r="E34" s="81">
        <v>0</v>
      </c>
      <c r="F34" s="81">
        <v>0</v>
      </c>
    </row>
    <row r="35" spans="1:6" x14ac:dyDescent="0.2">
      <c r="A35" s="76">
        <v>20000000</v>
      </c>
      <c r="B35" s="77" t="s">
        <v>136</v>
      </c>
      <c r="C35" s="78">
        <f t="shared" si="0"/>
        <v>13236</v>
      </c>
      <c r="D35" s="78">
        <v>13236</v>
      </c>
      <c r="E35" s="78">
        <v>0</v>
      </c>
      <c r="F35" s="78">
        <v>0</v>
      </c>
    </row>
    <row r="36" spans="1:6" ht="25.5" x14ac:dyDescent="0.2">
      <c r="A36" s="76">
        <v>21000000</v>
      </c>
      <c r="B36" s="77" t="s">
        <v>137</v>
      </c>
      <c r="C36" s="78">
        <f t="shared" si="0"/>
        <v>136</v>
      </c>
      <c r="D36" s="78">
        <v>136</v>
      </c>
      <c r="E36" s="78">
        <v>0</v>
      </c>
      <c r="F36" s="78">
        <v>0</v>
      </c>
    </row>
    <row r="37" spans="1:6" x14ac:dyDescent="0.2">
      <c r="A37" s="76">
        <v>21080000</v>
      </c>
      <c r="B37" s="77" t="s">
        <v>138</v>
      </c>
      <c r="C37" s="78">
        <f t="shared" si="0"/>
        <v>136</v>
      </c>
      <c r="D37" s="78">
        <v>136</v>
      </c>
      <c r="E37" s="78">
        <v>0</v>
      </c>
      <c r="F37" s="78">
        <v>0</v>
      </c>
    </row>
    <row r="38" spans="1:6" x14ac:dyDescent="0.2">
      <c r="A38" s="79">
        <v>21081100</v>
      </c>
      <c r="B38" s="80" t="s">
        <v>139</v>
      </c>
      <c r="C38" s="81">
        <f t="shared" si="0"/>
        <v>136</v>
      </c>
      <c r="D38" s="81">
        <v>136</v>
      </c>
      <c r="E38" s="81">
        <v>0</v>
      </c>
      <c r="F38" s="81">
        <v>0</v>
      </c>
    </row>
    <row r="39" spans="1:6" ht="25.5" x14ac:dyDescent="0.2">
      <c r="A39" s="76">
        <v>22000000</v>
      </c>
      <c r="B39" s="77" t="s">
        <v>140</v>
      </c>
      <c r="C39" s="78">
        <f t="shared" si="0"/>
        <v>13100</v>
      </c>
      <c r="D39" s="78">
        <v>13100</v>
      </c>
      <c r="E39" s="78">
        <v>0</v>
      </c>
      <c r="F39" s="78">
        <v>0</v>
      </c>
    </row>
    <row r="40" spans="1:6" x14ac:dyDescent="0.2">
      <c r="A40" s="76">
        <v>22010000</v>
      </c>
      <c r="B40" s="77" t="s">
        <v>141</v>
      </c>
      <c r="C40" s="78">
        <f t="shared" si="0"/>
        <v>13100</v>
      </c>
      <c r="D40" s="78">
        <v>13100</v>
      </c>
      <c r="E40" s="78">
        <v>0</v>
      </c>
      <c r="F40" s="78">
        <v>0</v>
      </c>
    </row>
    <row r="41" spans="1:6" ht="40.15" customHeight="1" x14ac:dyDescent="0.2">
      <c r="A41" s="79">
        <v>22012600</v>
      </c>
      <c r="B41" s="80" t="s">
        <v>142</v>
      </c>
      <c r="C41" s="81">
        <f t="shared" si="0"/>
        <v>13100</v>
      </c>
      <c r="D41" s="81">
        <v>13100</v>
      </c>
      <c r="E41" s="81">
        <v>0</v>
      </c>
      <c r="F41" s="81">
        <v>0</v>
      </c>
    </row>
    <row r="42" spans="1:6" x14ac:dyDescent="0.2">
      <c r="A42" s="76">
        <v>30000000</v>
      </c>
      <c r="B42" s="77" t="s">
        <v>143</v>
      </c>
      <c r="C42" s="78">
        <f t="shared" si="0"/>
        <v>927000</v>
      </c>
      <c r="D42" s="78">
        <v>0</v>
      </c>
      <c r="E42" s="78">
        <v>927000</v>
      </c>
      <c r="F42" s="78">
        <v>927000</v>
      </c>
    </row>
    <row r="43" spans="1:6" ht="25.5" x14ac:dyDescent="0.2">
      <c r="A43" s="76">
        <v>33000000</v>
      </c>
      <c r="B43" s="77" t="s">
        <v>144</v>
      </c>
      <c r="C43" s="78">
        <f t="shared" si="0"/>
        <v>927000</v>
      </c>
      <c r="D43" s="78">
        <v>0</v>
      </c>
      <c r="E43" s="78">
        <v>927000</v>
      </c>
      <c r="F43" s="78">
        <v>927000</v>
      </c>
    </row>
    <row r="44" spans="1:6" x14ac:dyDescent="0.2">
      <c r="A44" s="76">
        <v>33010000</v>
      </c>
      <c r="B44" s="77" t="s">
        <v>145</v>
      </c>
      <c r="C44" s="78">
        <f t="shared" si="0"/>
        <v>927000</v>
      </c>
      <c r="D44" s="78">
        <v>0</v>
      </c>
      <c r="E44" s="78">
        <v>927000</v>
      </c>
      <c r="F44" s="78">
        <v>927000</v>
      </c>
    </row>
    <row r="45" spans="1:6" ht="63.75" x14ac:dyDescent="0.2">
      <c r="A45" s="79">
        <v>33010500</v>
      </c>
      <c r="B45" s="80" t="s">
        <v>146</v>
      </c>
      <c r="C45" s="81">
        <f t="shared" si="0"/>
        <v>927000</v>
      </c>
      <c r="D45" s="81">
        <v>0</v>
      </c>
      <c r="E45" s="81">
        <v>927000</v>
      </c>
      <c r="F45" s="81">
        <v>927000</v>
      </c>
    </row>
    <row r="46" spans="1:6" ht="25.5" x14ac:dyDescent="0.2">
      <c r="A46" s="76"/>
      <c r="B46" s="77" t="s">
        <v>79</v>
      </c>
      <c r="C46" s="78">
        <f t="shared" si="0"/>
        <v>3138970</v>
      </c>
      <c r="D46" s="78">
        <v>2211970</v>
      </c>
      <c r="E46" s="78">
        <v>927000</v>
      </c>
      <c r="F46" s="78">
        <v>927000</v>
      </c>
    </row>
    <row r="47" spans="1:6" x14ac:dyDescent="0.2">
      <c r="A47" s="76">
        <v>40000000</v>
      </c>
      <c r="B47" s="77" t="s">
        <v>66</v>
      </c>
      <c r="C47" s="78">
        <f t="shared" si="0"/>
        <v>3696000</v>
      </c>
      <c r="D47" s="78">
        <v>3696000</v>
      </c>
      <c r="E47" s="78">
        <v>0</v>
      </c>
      <c r="F47" s="78">
        <v>0</v>
      </c>
    </row>
    <row r="48" spans="1:6" x14ac:dyDescent="0.2">
      <c r="A48" s="76">
        <v>41000000</v>
      </c>
      <c r="B48" s="77" t="s">
        <v>67</v>
      </c>
      <c r="C48" s="78">
        <f t="shared" si="0"/>
        <v>3696000</v>
      </c>
      <c r="D48" s="78">
        <v>3696000</v>
      </c>
      <c r="E48" s="78">
        <v>0</v>
      </c>
      <c r="F48" s="78">
        <v>0</v>
      </c>
    </row>
    <row r="49" spans="1:6" ht="25.5" x14ac:dyDescent="0.2">
      <c r="A49" s="76">
        <v>41050000</v>
      </c>
      <c r="B49" s="77" t="s">
        <v>147</v>
      </c>
      <c r="C49" s="78">
        <f t="shared" si="0"/>
        <v>3696000</v>
      </c>
      <c r="D49" s="78">
        <v>3696000</v>
      </c>
      <c r="E49" s="78">
        <v>0</v>
      </c>
      <c r="F49" s="78">
        <v>0</v>
      </c>
    </row>
    <row r="50" spans="1:6" ht="114.75" x14ac:dyDescent="0.2">
      <c r="A50" s="79">
        <v>41050900</v>
      </c>
      <c r="B50" s="80" t="s">
        <v>148</v>
      </c>
      <c r="C50" s="81">
        <f t="shared" si="0"/>
        <v>3696000</v>
      </c>
      <c r="D50" s="81">
        <v>3696000</v>
      </c>
      <c r="E50" s="81">
        <v>0</v>
      </c>
      <c r="F50" s="81">
        <v>0</v>
      </c>
    </row>
    <row r="51" spans="1:6" x14ac:dyDescent="0.2">
      <c r="A51" s="2" t="s">
        <v>8</v>
      </c>
      <c r="B51" s="77" t="s">
        <v>7</v>
      </c>
      <c r="C51" s="78">
        <f t="shared" si="0"/>
        <v>6834970</v>
      </c>
      <c r="D51" s="78">
        <v>5907970</v>
      </c>
      <c r="E51" s="78">
        <v>927000</v>
      </c>
      <c r="F51" s="78">
        <v>927000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2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70" zoomScaleNormal="100" zoomScaleSheetLayoutView="70" workbookViewId="0">
      <selection activeCell="B21" sqref="B21"/>
    </sheetView>
  </sheetViews>
  <sheetFormatPr defaultColWidth="8.85546875" defaultRowHeight="12.75" x14ac:dyDescent="0.2"/>
  <cols>
    <col min="1" max="1" width="11.28515625" style="70" customWidth="1"/>
    <col min="2" max="2" width="41.140625" style="70" customWidth="1"/>
    <col min="3" max="3" width="14.7109375" style="70" customWidth="1"/>
    <col min="4" max="6" width="14.28515625" style="70" customWidth="1"/>
    <col min="7" max="16384" width="8.85546875" style="70"/>
  </cols>
  <sheetData>
    <row r="1" spans="1:9" s="3" customFormat="1" ht="37.5" customHeight="1" x14ac:dyDescent="0.3">
      <c r="C1" s="147" t="s">
        <v>209</v>
      </c>
      <c r="D1" s="147"/>
      <c r="E1" s="147"/>
      <c r="F1" s="147"/>
      <c r="G1" s="147"/>
      <c r="H1" s="4"/>
    </row>
    <row r="2" spans="1:9" s="3" customFormat="1" ht="16.149999999999999" customHeight="1" x14ac:dyDescent="0.3">
      <c r="C2" s="147" t="s">
        <v>38</v>
      </c>
      <c r="D2" s="147"/>
      <c r="E2" s="147"/>
      <c r="F2" s="147"/>
      <c r="G2" s="90"/>
      <c r="H2" s="5"/>
      <c r="I2" s="5"/>
    </row>
    <row r="3" spans="1:9" s="3" customFormat="1" ht="15.6" customHeight="1" x14ac:dyDescent="0.3">
      <c r="C3" s="148" t="s">
        <v>205</v>
      </c>
      <c r="D3" s="148"/>
      <c r="E3" s="148"/>
      <c r="F3" s="148"/>
      <c r="G3" s="90"/>
      <c r="H3" s="5"/>
      <c r="I3" s="5"/>
    </row>
    <row r="4" spans="1:9" s="3" customFormat="1" ht="35.25" customHeight="1" x14ac:dyDescent="0.3">
      <c r="C4" s="6"/>
      <c r="D4" s="6"/>
      <c r="E4" s="149"/>
      <c r="F4" s="149"/>
      <c r="G4" s="149"/>
      <c r="H4" s="149"/>
      <c r="I4" s="149"/>
    </row>
    <row r="5" spans="1:9" s="3" customFormat="1" ht="50.25" customHeight="1" x14ac:dyDescent="0.3">
      <c r="A5" s="150" t="s">
        <v>39</v>
      </c>
      <c r="B5" s="150"/>
      <c r="C5" s="150"/>
      <c r="D5" s="150"/>
      <c r="E5" s="150"/>
      <c r="F5" s="150"/>
      <c r="G5" s="5"/>
      <c r="H5" s="5"/>
      <c r="I5" s="5"/>
    </row>
    <row r="6" spans="1:9" s="8" customFormat="1" ht="61.15" customHeight="1" x14ac:dyDescent="0.3">
      <c r="A6" s="151" t="s">
        <v>42</v>
      </c>
      <c r="B6" s="151"/>
      <c r="C6" s="151"/>
      <c r="D6" s="151"/>
      <c r="E6" s="151"/>
      <c r="F6" s="151"/>
      <c r="G6" s="7"/>
      <c r="H6" s="7"/>
      <c r="I6" s="7"/>
    </row>
    <row r="7" spans="1:9" s="8" customFormat="1" ht="48.75" customHeight="1" x14ac:dyDescent="0.3">
      <c r="A7" s="146" t="s">
        <v>9</v>
      </c>
      <c r="B7" s="146"/>
      <c r="E7" s="94"/>
      <c r="F7" s="94"/>
      <c r="G7" s="94"/>
      <c r="H7" s="94"/>
      <c r="I7" s="94"/>
    </row>
    <row r="8" spans="1:9" s="8" customFormat="1" ht="25.15" customHeight="1" x14ac:dyDescent="0.3">
      <c r="A8" s="10" t="s">
        <v>10</v>
      </c>
      <c r="B8" s="10"/>
      <c r="E8" s="91"/>
      <c r="F8" s="12" t="s">
        <v>41</v>
      </c>
      <c r="G8" s="6"/>
    </row>
    <row r="9" spans="1:9" ht="13.9" customHeight="1" x14ac:dyDescent="0.2">
      <c r="A9" s="131" t="s">
        <v>0</v>
      </c>
      <c r="B9" s="131" t="s">
        <v>18</v>
      </c>
      <c r="C9" s="131" t="s">
        <v>2</v>
      </c>
      <c r="D9" s="131" t="s">
        <v>3</v>
      </c>
      <c r="E9" s="59" t="s">
        <v>4</v>
      </c>
      <c r="F9" s="132"/>
    </row>
    <row r="10" spans="1:9" ht="13.9" customHeight="1" x14ac:dyDescent="0.2">
      <c r="A10" s="133"/>
      <c r="B10" s="133"/>
      <c r="C10" s="133"/>
      <c r="D10" s="133"/>
      <c r="E10" s="131" t="s">
        <v>5</v>
      </c>
      <c r="F10" s="131" t="s">
        <v>6</v>
      </c>
    </row>
    <row r="11" spans="1:9" x14ac:dyDescent="0.2">
      <c r="A11" s="134"/>
      <c r="B11" s="134"/>
      <c r="C11" s="134"/>
      <c r="D11" s="134"/>
      <c r="E11" s="134"/>
      <c r="F11" s="134"/>
    </row>
    <row r="12" spans="1:9" x14ac:dyDescent="0.2">
      <c r="A12" s="130">
        <v>1</v>
      </c>
      <c r="B12" s="130">
        <v>2</v>
      </c>
      <c r="C12" s="130">
        <v>3</v>
      </c>
      <c r="D12" s="130">
        <v>4</v>
      </c>
      <c r="E12" s="130">
        <v>5</v>
      </c>
      <c r="F12" s="130">
        <v>6</v>
      </c>
    </row>
    <row r="13" spans="1:9" ht="21" customHeight="1" x14ac:dyDescent="0.2">
      <c r="A13" s="143" t="s">
        <v>17</v>
      </c>
      <c r="B13" s="144"/>
      <c r="C13" s="144"/>
      <c r="D13" s="144"/>
      <c r="E13" s="144"/>
      <c r="F13" s="145"/>
    </row>
    <row r="14" spans="1:9" x14ac:dyDescent="0.2">
      <c r="A14" s="76">
        <v>200000</v>
      </c>
      <c r="B14" s="77" t="s">
        <v>16</v>
      </c>
      <c r="C14" s="78">
        <v>0</v>
      </c>
      <c r="D14" s="78">
        <v>-5069670</v>
      </c>
      <c r="E14" s="78">
        <v>5069670</v>
      </c>
      <c r="F14" s="78">
        <v>5069670</v>
      </c>
    </row>
    <row r="15" spans="1:9" ht="25.5" x14ac:dyDescent="0.2">
      <c r="A15" s="76">
        <v>208000</v>
      </c>
      <c r="B15" s="77" t="s">
        <v>15</v>
      </c>
      <c r="C15" s="78">
        <v>0</v>
      </c>
      <c r="D15" s="78">
        <v>-5069670</v>
      </c>
      <c r="E15" s="78">
        <v>5069670</v>
      </c>
      <c r="F15" s="78">
        <v>5069670</v>
      </c>
    </row>
    <row r="16" spans="1:9" ht="38.25" x14ac:dyDescent="0.2">
      <c r="A16" s="79">
        <v>208400</v>
      </c>
      <c r="B16" s="80" t="s">
        <v>105</v>
      </c>
      <c r="C16" s="81">
        <v>0</v>
      </c>
      <c r="D16" s="81">
        <v>-5069670</v>
      </c>
      <c r="E16" s="81">
        <v>5069670</v>
      </c>
      <c r="F16" s="81">
        <v>5069670</v>
      </c>
    </row>
    <row r="17" spans="1:6" x14ac:dyDescent="0.2">
      <c r="A17" s="2" t="s">
        <v>8</v>
      </c>
      <c r="B17" s="77" t="s">
        <v>11</v>
      </c>
      <c r="C17" s="78">
        <v>0</v>
      </c>
      <c r="D17" s="78">
        <v>-5069670</v>
      </c>
      <c r="E17" s="78">
        <v>5069670</v>
      </c>
      <c r="F17" s="78">
        <v>5069670</v>
      </c>
    </row>
    <row r="18" spans="1:6" x14ac:dyDescent="0.2">
      <c r="A18" s="143" t="s">
        <v>14</v>
      </c>
      <c r="B18" s="144"/>
      <c r="C18" s="144"/>
      <c r="D18" s="144"/>
      <c r="E18" s="144"/>
      <c r="F18" s="145"/>
    </row>
    <row r="19" spans="1:6" x14ac:dyDescent="0.2">
      <c r="A19" s="76">
        <v>600000</v>
      </c>
      <c r="B19" s="77" t="s">
        <v>13</v>
      </c>
      <c r="C19" s="78">
        <v>0</v>
      </c>
      <c r="D19" s="78">
        <v>-5069670</v>
      </c>
      <c r="E19" s="78">
        <v>5069670</v>
      </c>
      <c r="F19" s="78">
        <v>5069670</v>
      </c>
    </row>
    <row r="20" spans="1:6" x14ac:dyDescent="0.2">
      <c r="A20" s="76">
        <v>602000</v>
      </c>
      <c r="B20" s="77" t="s">
        <v>12</v>
      </c>
      <c r="C20" s="78">
        <v>0</v>
      </c>
      <c r="D20" s="78">
        <v>-5069670</v>
      </c>
      <c r="E20" s="78">
        <v>5069670</v>
      </c>
      <c r="F20" s="78">
        <v>5069670</v>
      </c>
    </row>
    <row r="21" spans="1:6" ht="38.25" x14ac:dyDescent="0.2">
      <c r="A21" s="79">
        <v>602400</v>
      </c>
      <c r="B21" s="80" t="s">
        <v>105</v>
      </c>
      <c r="C21" s="81">
        <v>0</v>
      </c>
      <c r="D21" s="81">
        <v>-5069670</v>
      </c>
      <c r="E21" s="81">
        <v>5069670</v>
      </c>
      <c r="F21" s="81">
        <v>5069670</v>
      </c>
    </row>
    <row r="22" spans="1:6" ht="21" customHeight="1" x14ac:dyDescent="0.2">
      <c r="A22" s="2" t="s">
        <v>8</v>
      </c>
      <c r="B22" s="77" t="s">
        <v>11</v>
      </c>
      <c r="C22" s="78">
        <v>0</v>
      </c>
      <c r="D22" s="78">
        <v>-5069670</v>
      </c>
      <c r="E22" s="78">
        <v>5069670</v>
      </c>
      <c r="F22" s="78">
        <v>5069670</v>
      </c>
    </row>
  </sheetData>
  <mergeCells count="9">
    <mergeCell ref="A13:F13"/>
    <mergeCell ref="A18:F18"/>
    <mergeCell ref="A7:B7"/>
    <mergeCell ref="C1:G1"/>
    <mergeCell ref="C2:F2"/>
    <mergeCell ref="C3:F3"/>
    <mergeCell ref="E4:I4"/>
    <mergeCell ref="A5:F5"/>
    <mergeCell ref="A6:F6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A31" zoomScale="80" zoomScaleNormal="100" zoomScaleSheetLayoutView="80" workbookViewId="0">
      <selection activeCell="F37" sqref="F37"/>
    </sheetView>
  </sheetViews>
  <sheetFormatPr defaultColWidth="8.85546875" defaultRowHeight="12.75" x14ac:dyDescent="0.2"/>
  <cols>
    <col min="1" max="3" width="12.140625" style="70" customWidth="1"/>
    <col min="4" max="4" width="40.7109375" style="70" customWidth="1"/>
    <col min="5" max="16" width="13.7109375" style="70" customWidth="1"/>
    <col min="17" max="16384" width="8.85546875" style="70"/>
  </cols>
  <sheetData>
    <row r="1" spans="1:16" s="3" customFormat="1" ht="37.5" customHeight="1" x14ac:dyDescent="0.3">
      <c r="H1" s="4"/>
      <c r="L1" s="153" t="s">
        <v>207</v>
      </c>
      <c r="M1" s="153"/>
      <c r="N1" s="153"/>
      <c r="O1" s="153"/>
      <c r="P1" s="153"/>
    </row>
    <row r="2" spans="1:16" s="3" customFormat="1" ht="16.149999999999999" customHeight="1" x14ac:dyDescent="0.3">
      <c r="H2" s="5"/>
      <c r="I2" s="5"/>
      <c r="L2" s="153" t="s">
        <v>38</v>
      </c>
      <c r="M2" s="153"/>
      <c r="N2" s="153"/>
      <c r="O2" s="153"/>
      <c r="P2" s="93"/>
    </row>
    <row r="3" spans="1:16" s="3" customFormat="1" ht="27.6" customHeight="1" x14ac:dyDescent="0.3">
      <c r="H3" s="5"/>
      <c r="I3" s="5"/>
      <c r="L3" s="154" t="s">
        <v>205</v>
      </c>
      <c r="M3" s="154"/>
      <c r="N3" s="154"/>
      <c r="O3" s="154"/>
      <c r="P3" s="93"/>
    </row>
    <row r="4" spans="1:16" s="3" customFormat="1" ht="6" customHeight="1" x14ac:dyDescent="0.3">
      <c r="C4" s="6"/>
      <c r="D4" s="6"/>
      <c r="E4" s="149"/>
      <c r="F4" s="149"/>
      <c r="G4" s="149"/>
      <c r="H4" s="149"/>
      <c r="I4" s="149"/>
    </row>
    <row r="5" spans="1:16" s="3" customFormat="1" ht="18.600000000000001" customHeight="1" x14ac:dyDescent="0.3">
      <c r="A5" s="150" t="s">
        <v>39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s="8" customFormat="1" ht="39.6" customHeight="1" x14ac:dyDescent="0.3">
      <c r="A6" s="151" t="s">
        <v>43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</row>
    <row r="7" spans="1:16" s="8" customFormat="1" ht="48.75" customHeight="1" x14ac:dyDescent="0.3">
      <c r="A7" s="146" t="s">
        <v>9</v>
      </c>
      <c r="B7" s="146"/>
      <c r="E7" s="94"/>
      <c r="F7" s="94"/>
      <c r="G7" s="94"/>
      <c r="H7" s="94"/>
      <c r="I7" s="94"/>
    </row>
    <row r="8" spans="1:16" s="8" customFormat="1" ht="27" customHeight="1" x14ac:dyDescent="0.3">
      <c r="A8" s="10" t="s">
        <v>10</v>
      </c>
      <c r="B8" s="10"/>
      <c r="E8" s="91"/>
      <c r="G8" s="6"/>
    </row>
    <row r="10" spans="1:16" ht="15.75" x14ac:dyDescent="0.25">
      <c r="P10" s="12" t="s">
        <v>41</v>
      </c>
    </row>
    <row r="11" spans="1:16" ht="13.9" customHeight="1" x14ac:dyDescent="0.2">
      <c r="A11" s="152" t="s">
        <v>19</v>
      </c>
      <c r="B11" s="152" t="s">
        <v>20</v>
      </c>
      <c r="C11" s="152" t="s">
        <v>21</v>
      </c>
      <c r="D11" s="135" t="s">
        <v>22</v>
      </c>
      <c r="E11" s="135" t="s">
        <v>3</v>
      </c>
      <c r="F11" s="135"/>
      <c r="G11" s="135"/>
      <c r="H11" s="135"/>
      <c r="I11" s="135"/>
      <c r="J11" s="135" t="s">
        <v>4</v>
      </c>
      <c r="K11" s="135"/>
      <c r="L11" s="135"/>
      <c r="M11" s="135"/>
      <c r="N11" s="135"/>
      <c r="O11" s="135"/>
      <c r="P11" s="135" t="s">
        <v>23</v>
      </c>
    </row>
    <row r="12" spans="1:16" ht="13.9" customHeight="1" x14ac:dyDescent="0.2">
      <c r="A12" s="135"/>
      <c r="B12" s="135"/>
      <c r="C12" s="135"/>
      <c r="D12" s="135"/>
      <c r="E12" s="135" t="s">
        <v>5</v>
      </c>
      <c r="F12" s="135" t="s">
        <v>24</v>
      </c>
      <c r="G12" s="135" t="s">
        <v>25</v>
      </c>
      <c r="H12" s="135"/>
      <c r="I12" s="135" t="s">
        <v>26</v>
      </c>
      <c r="J12" s="135" t="s">
        <v>5</v>
      </c>
      <c r="K12" s="135" t="s">
        <v>6</v>
      </c>
      <c r="L12" s="135" t="s">
        <v>24</v>
      </c>
      <c r="M12" s="135" t="s">
        <v>25</v>
      </c>
      <c r="N12" s="135"/>
      <c r="O12" s="135" t="s">
        <v>26</v>
      </c>
      <c r="P12" s="135"/>
    </row>
    <row r="13" spans="1:16" ht="13.9" customHeight="1" x14ac:dyDescent="0.2">
      <c r="A13" s="135"/>
      <c r="B13" s="135"/>
      <c r="C13" s="135"/>
      <c r="D13" s="135"/>
      <c r="E13" s="135"/>
      <c r="F13" s="135"/>
      <c r="G13" s="135" t="s">
        <v>27</v>
      </c>
      <c r="H13" s="135" t="s">
        <v>28</v>
      </c>
      <c r="I13" s="135"/>
      <c r="J13" s="135"/>
      <c r="K13" s="135"/>
      <c r="L13" s="135"/>
      <c r="M13" s="135" t="s">
        <v>27</v>
      </c>
      <c r="N13" s="135" t="s">
        <v>28</v>
      </c>
      <c r="O13" s="135"/>
      <c r="P13" s="135"/>
    </row>
    <row r="14" spans="1:16" ht="44.25" customHeight="1" x14ac:dyDescent="0.2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</row>
    <row r="15" spans="1:16" x14ac:dyDescent="0.2">
      <c r="A15" s="130">
        <v>1</v>
      </c>
      <c r="B15" s="130">
        <v>2</v>
      </c>
      <c r="C15" s="130">
        <v>3</v>
      </c>
      <c r="D15" s="130">
        <v>4</v>
      </c>
      <c r="E15" s="130">
        <v>5</v>
      </c>
      <c r="F15" s="130">
        <v>6</v>
      </c>
      <c r="G15" s="130">
        <v>7</v>
      </c>
      <c r="H15" s="130">
        <v>8</v>
      </c>
      <c r="I15" s="130">
        <v>9</v>
      </c>
      <c r="J15" s="130">
        <v>10</v>
      </c>
      <c r="K15" s="130">
        <v>11</v>
      </c>
      <c r="L15" s="130">
        <v>12</v>
      </c>
      <c r="M15" s="130">
        <v>13</v>
      </c>
      <c r="N15" s="130">
        <v>14</v>
      </c>
      <c r="O15" s="130">
        <v>15</v>
      </c>
      <c r="P15" s="130">
        <v>16</v>
      </c>
    </row>
    <row r="16" spans="1:16" x14ac:dyDescent="0.2">
      <c r="A16" s="110" t="s">
        <v>80</v>
      </c>
      <c r="B16" s="111"/>
      <c r="C16" s="112"/>
      <c r="D16" s="113" t="s">
        <v>81</v>
      </c>
      <c r="E16" s="114">
        <v>82500</v>
      </c>
      <c r="F16" s="114">
        <v>82500</v>
      </c>
      <c r="G16" s="114">
        <v>0</v>
      </c>
      <c r="H16" s="114">
        <v>10000</v>
      </c>
      <c r="I16" s="114">
        <v>0</v>
      </c>
      <c r="J16" s="114">
        <v>1600000</v>
      </c>
      <c r="K16" s="114">
        <v>1600000</v>
      </c>
      <c r="L16" s="114">
        <v>0</v>
      </c>
      <c r="M16" s="114">
        <v>0</v>
      </c>
      <c r="N16" s="114">
        <v>0</v>
      </c>
      <c r="O16" s="114">
        <v>1600000</v>
      </c>
      <c r="P16" s="114">
        <f t="shared" ref="P16:P42" si="0">E16+J16</f>
        <v>1682500</v>
      </c>
    </row>
    <row r="17" spans="1:16" x14ac:dyDescent="0.2">
      <c r="A17" s="110" t="s">
        <v>82</v>
      </c>
      <c r="B17" s="111"/>
      <c r="C17" s="112"/>
      <c r="D17" s="113" t="s">
        <v>81</v>
      </c>
      <c r="E17" s="114">
        <v>82500</v>
      </c>
      <c r="F17" s="114">
        <v>82500</v>
      </c>
      <c r="G17" s="114">
        <v>0</v>
      </c>
      <c r="H17" s="114">
        <v>10000</v>
      </c>
      <c r="I17" s="114">
        <v>0</v>
      </c>
      <c r="J17" s="114">
        <v>1600000</v>
      </c>
      <c r="K17" s="114">
        <v>1600000</v>
      </c>
      <c r="L17" s="114">
        <v>0</v>
      </c>
      <c r="M17" s="114">
        <v>0</v>
      </c>
      <c r="N17" s="114">
        <v>0</v>
      </c>
      <c r="O17" s="114">
        <v>1600000</v>
      </c>
      <c r="P17" s="114">
        <f t="shared" si="0"/>
        <v>1682500</v>
      </c>
    </row>
    <row r="18" spans="1:16" ht="75.599999999999994" customHeight="1" x14ac:dyDescent="0.2">
      <c r="A18" s="115" t="s">
        <v>83</v>
      </c>
      <c r="B18" s="115" t="s">
        <v>84</v>
      </c>
      <c r="C18" s="116" t="s">
        <v>29</v>
      </c>
      <c r="D18" s="117" t="s">
        <v>85</v>
      </c>
      <c r="E18" s="118">
        <v>42000</v>
      </c>
      <c r="F18" s="118">
        <v>42000</v>
      </c>
      <c r="G18" s="118">
        <v>0</v>
      </c>
      <c r="H18" s="118">
        <v>0</v>
      </c>
      <c r="I18" s="118">
        <v>0</v>
      </c>
      <c r="J18" s="118">
        <v>100000</v>
      </c>
      <c r="K18" s="118">
        <v>100000</v>
      </c>
      <c r="L18" s="118">
        <v>0</v>
      </c>
      <c r="M18" s="118">
        <v>0</v>
      </c>
      <c r="N18" s="118">
        <v>0</v>
      </c>
      <c r="O18" s="118">
        <v>100000</v>
      </c>
      <c r="P18" s="118">
        <f t="shared" si="0"/>
        <v>142000</v>
      </c>
    </row>
    <row r="19" spans="1:16" x14ac:dyDescent="0.2">
      <c r="A19" s="115" t="s">
        <v>106</v>
      </c>
      <c r="B19" s="115" t="s">
        <v>35</v>
      </c>
      <c r="C19" s="116" t="s">
        <v>107</v>
      </c>
      <c r="D19" s="117" t="s">
        <v>108</v>
      </c>
      <c r="E19" s="118">
        <v>82500</v>
      </c>
      <c r="F19" s="118">
        <v>82500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f t="shared" si="0"/>
        <v>82500</v>
      </c>
    </row>
    <row r="20" spans="1:16" ht="70.150000000000006" customHeight="1" x14ac:dyDescent="0.2">
      <c r="A20" s="115" t="s">
        <v>109</v>
      </c>
      <c r="B20" s="115" t="s">
        <v>110</v>
      </c>
      <c r="C20" s="116" t="s">
        <v>111</v>
      </c>
      <c r="D20" s="117" t="s">
        <v>112</v>
      </c>
      <c r="E20" s="118">
        <v>-15000</v>
      </c>
      <c r="F20" s="118">
        <v>-15000</v>
      </c>
      <c r="G20" s="118">
        <v>0</v>
      </c>
      <c r="H20" s="118">
        <v>10000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f t="shared" si="0"/>
        <v>-15000</v>
      </c>
    </row>
    <row r="21" spans="1:16" ht="61.15" customHeight="1" x14ac:dyDescent="0.2">
      <c r="A21" s="115" t="s">
        <v>149</v>
      </c>
      <c r="B21" s="115" t="s">
        <v>72</v>
      </c>
      <c r="C21" s="116" t="s">
        <v>73</v>
      </c>
      <c r="D21" s="117" t="s">
        <v>74</v>
      </c>
      <c r="E21" s="118">
        <v>-10000</v>
      </c>
      <c r="F21" s="118">
        <v>-10000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f t="shared" si="0"/>
        <v>-10000</v>
      </c>
    </row>
    <row r="22" spans="1:16" ht="30" customHeight="1" x14ac:dyDescent="0.2">
      <c r="A22" s="115" t="s">
        <v>150</v>
      </c>
      <c r="B22" s="115" t="s">
        <v>151</v>
      </c>
      <c r="C22" s="116" t="s">
        <v>152</v>
      </c>
      <c r="D22" s="117" t="s">
        <v>153</v>
      </c>
      <c r="E22" s="118">
        <v>-16000</v>
      </c>
      <c r="F22" s="118">
        <v>-16000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f t="shared" si="0"/>
        <v>-16000</v>
      </c>
    </row>
    <row r="23" spans="1:16" x14ac:dyDescent="0.2">
      <c r="A23" s="115" t="s">
        <v>154</v>
      </c>
      <c r="B23" s="115" t="s">
        <v>155</v>
      </c>
      <c r="C23" s="116" t="s">
        <v>86</v>
      </c>
      <c r="D23" s="117" t="s">
        <v>156</v>
      </c>
      <c r="E23" s="118">
        <v>15000</v>
      </c>
      <c r="F23" s="118">
        <v>15000</v>
      </c>
      <c r="G23" s="118">
        <v>0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f t="shared" si="0"/>
        <v>15000</v>
      </c>
    </row>
    <row r="24" spans="1:16" x14ac:dyDescent="0.2">
      <c r="A24" s="115" t="s">
        <v>157</v>
      </c>
      <c r="B24" s="115" t="s">
        <v>158</v>
      </c>
      <c r="C24" s="116" t="s">
        <v>86</v>
      </c>
      <c r="D24" s="117" t="s">
        <v>159</v>
      </c>
      <c r="E24" s="118">
        <v>-16000</v>
      </c>
      <c r="F24" s="118">
        <v>-16000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f t="shared" si="0"/>
        <v>-16000</v>
      </c>
    </row>
    <row r="25" spans="1:16" ht="25.5" x14ac:dyDescent="0.2">
      <c r="A25" s="115" t="s">
        <v>160</v>
      </c>
      <c r="B25" s="115" t="s">
        <v>161</v>
      </c>
      <c r="C25" s="116" t="s">
        <v>162</v>
      </c>
      <c r="D25" s="117" t="s">
        <v>163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8">
        <v>-1100000</v>
      </c>
      <c r="K25" s="118">
        <v>-1100000</v>
      </c>
      <c r="L25" s="118">
        <v>0</v>
      </c>
      <c r="M25" s="118">
        <v>0</v>
      </c>
      <c r="N25" s="118">
        <v>0</v>
      </c>
      <c r="O25" s="118">
        <v>-1100000</v>
      </c>
      <c r="P25" s="118">
        <f t="shared" si="0"/>
        <v>-1100000</v>
      </c>
    </row>
    <row r="26" spans="1:16" ht="25.5" x14ac:dyDescent="0.2">
      <c r="A26" s="115" t="s">
        <v>164</v>
      </c>
      <c r="B26" s="115" t="s">
        <v>165</v>
      </c>
      <c r="C26" s="116" t="s">
        <v>166</v>
      </c>
      <c r="D26" s="117" t="s">
        <v>167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2600000</v>
      </c>
      <c r="K26" s="118">
        <v>2600000</v>
      </c>
      <c r="L26" s="118">
        <v>0</v>
      </c>
      <c r="M26" s="118">
        <v>0</v>
      </c>
      <c r="N26" s="118">
        <v>0</v>
      </c>
      <c r="O26" s="118">
        <v>2600000</v>
      </c>
      <c r="P26" s="118">
        <f t="shared" si="0"/>
        <v>2600000</v>
      </c>
    </row>
    <row r="27" spans="1:16" ht="25.5" x14ac:dyDescent="0.2">
      <c r="A27" s="110" t="s">
        <v>30</v>
      </c>
      <c r="B27" s="111"/>
      <c r="C27" s="112"/>
      <c r="D27" s="113" t="s">
        <v>31</v>
      </c>
      <c r="E27" s="114">
        <v>196500</v>
      </c>
      <c r="F27" s="114">
        <v>196500</v>
      </c>
      <c r="G27" s="114">
        <v>-54000</v>
      </c>
      <c r="H27" s="114">
        <v>8500</v>
      </c>
      <c r="I27" s="114">
        <v>0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  <c r="P27" s="114">
        <f t="shared" si="0"/>
        <v>196500</v>
      </c>
    </row>
    <row r="28" spans="1:16" ht="25.5" x14ac:dyDescent="0.2">
      <c r="A28" s="110" t="s">
        <v>32</v>
      </c>
      <c r="B28" s="111"/>
      <c r="C28" s="112"/>
      <c r="D28" s="113" t="s">
        <v>31</v>
      </c>
      <c r="E28" s="114">
        <v>196500</v>
      </c>
      <c r="F28" s="114">
        <v>196500</v>
      </c>
      <c r="G28" s="114">
        <v>-54000</v>
      </c>
      <c r="H28" s="114">
        <v>8500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f t="shared" si="0"/>
        <v>196500</v>
      </c>
    </row>
    <row r="29" spans="1:16" x14ac:dyDescent="0.2">
      <c r="A29" s="115" t="s">
        <v>87</v>
      </c>
      <c r="B29" s="115" t="s">
        <v>88</v>
      </c>
      <c r="C29" s="116" t="s">
        <v>89</v>
      </c>
      <c r="D29" s="117" t="s">
        <v>90</v>
      </c>
      <c r="E29" s="118">
        <v>-134350</v>
      </c>
      <c r="F29" s="118">
        <v>-134350</v>
      </c>
      <c r="G29" s="118">
        <v>-138500</v>
      </c>
      <c r="H29" s="118">
        <v>8500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f t="shared" si="0"/>
        <v>-134350</v>
      </c>
    </row>
    <row r="30" spans="1:16" ht="38.25" x14ac:dyDescent="0.2">
      <c r="A30" s="115" t="s">
        <v>91</v>
      </c>
      <c r="B30" s="115" t="s">
        <v>92</v>
      </c>
      <c r="C30" s="116" t="s">
        <v>93</v>
      </c>
      <c r="D30" s="117" t="s">
        <v>94</v>
      </c>
      <c r="E30" s="118">
        <v>335850</v>
      </c>
      <c r="F30" s="118">
        <v>335850</v>
      </c>
      <c r="G30" s="118">
        <v>178000</v>
      </c>
      <c r="H30" s="118">
        <v>0</v>
      </c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f t="shared" si="0"/>
        <v>335850</v>
      </c>
    </row>
    <row r="31" spans="1:16" ht="25.5" x14ac:dyDescent="0.2">
      <c r="A31" s="115" t="s">
        <v>168</v>
      </c>
      <c r="B31" s="115" t="s">
        <v>169</v>
      </c>
      <c r="C31" s="116" t="s">
        <v>113</v>
      </c>
      <c r="D31" s="117" t="s">
        <v>170</v>
      </c>
      <c r="E31" s="118">
        <v>-65500</v>
      </c>
      <c r="F31" s="118">
        <v>-65500</v>
      </c>
      <c r="G31" s="118">
        <v>-78500</v>
      </c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0</v>
      </c>
      <c r="N31" s="118">
        <v>0</v>
      </c>
      <c r="O31" s="118">
        <v>0</v>
      </c>
      <c r="P31" s="118">
        <f t="shared" si="0"/>
        <v>-65500</v>
      </c>
    </row>
    <row r="32" spans="1:16" x14ac:dyDescent="0.2">
      <c r="A32" s="115" t="s">
        <v>171</v>
      </c>
      <c r="B32" s="115" t="s">
        <v>172</v>
      </c>
      <c r="C32" s="116" t="s">
        <v>113</v>
      </c>
      <c r="D32" s="117" t="s">
        <v>173</v>
      </c>
      <c r="E32" s="118">
        <v>70000</v>
      </c>
      <c r="F32" s="118">
        <v>70000</v>
      </c>
      <c r="G32" s="118">
        <v>0</v>
      </c>
      <c r="H32" s="118">
        <v>0</v>
      </c>
      <c r="I32" s="118">
        <v>0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>
        <v>0</v>
      </c>
      <c r="P32" s="118">
        <f t="shared" si="0"/>
        <v>70000</v>
      </c>
    </row>
    <row r="33" spans="1:16" ht="38.25" x14ac:dyDescent="0.2">
      <c r="A33" s="115" t="s">
        <v>71</v>
      </c>
      <c r="B33" s="115" t="s">
        <v>72</v>
      </c>
      <c r="C33" s="116" t="s">
        <v>73</v>
      </c>
      <c r="D33" s="117" t="s">
        <v>74</v>
      </c>
      <c r="E33" s="118">
        <v>-15000</v>
      </c>
      <c r="F33" s="118">
        <v>-15000</v>
      </c>
      <c r="G33" s="118">
        <v>-15000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  <c r="M33" s="118">
        <v>0</v>
      </c>
      <c r="N33" s="118">
        <v>0</v>
      </c>
      <c r="O33" s="118">
        <v>0</v>
      </c>
      <c r="P33" s="118">
        <f t="shared" si="0"/>
        <v>-15000</v>
      </c>
    </row>
    <row r="34" spans="1:16" ht="25.5" x14ac:dyDescent="0.2">
      <c r="A34" s="115" t="s">
        <v>174</v>
      </c>
      <c r="B34" s="115" t="s">
        <v>175</v>
      </c>
      <c r="C34" s="116" t="s">
        <v>176</v>
      </c>
      <c r="D34" s="117" t="s">
        <v>177</v>
      </c>
      <c r="E34" s="118">
        <v>5500</v>
      </c>
      <c r="F34" s="118">
        <v>5500</v>
      </c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>
        <v>0</v>
      </c>
      <c r="M34" s="118">
        <v>0</v>
      </c>
      <c r="N34" s="118">
        <v>0</v>
      </c>
      <c r="O34" s="118">
        <v>0</v>
      </c>
      <c r="P34" s="118">
        <f t="shared" si="0"/>
        <v>5500</v>
      </c>
    </row>
    <row r="35" spans="1:16" x14ac:dyDescent="0.2">
      <c r="A35" s="110" t="s">
        <v>114</v>
      </c>
      <c r="B35" s="111"/>
      <c r="C35" s="112"/>
      <c r="D35" s="113" t="s">
        <v>115</v>
      </c>
      <c r="E35" s="114">
        <v>60000</v>
      </c>
      <c r="F35" s="114">
        <v>60000</v>
      </c>
      <c r="G35" s="114">
        <v>0</v>
      </c>
      <c r="H35" s="114">
        <v>0</v>
      </c>
      <c r="I35" s="114">
        <v>0</v>
      </c>
      <c r="J35" s="114">
        <v>4096670</v>
      </c>
      <c r="K35" s="114">
        <v>4096670</v>
      </c>
      <c r="L35" s="114">
        <v>0</v>
      </c>
      <c r="M35" s="114">
        <v>0</v>
      </c>
      <c r="N35" s="114">
        <v>0</v>
      </c>
      <c r="O35" s="114">
        <v>4096670</v>
      </c>
      <c r="P35" s="114">
        <f t="shared" si="0"/>
        <v>4156670</v>
      </c>
    </row>
    <row r="36" spans="1:16" x14ac:dyDescent="0.2">
      <c r="A36" s="110" t="s">
        <v>116</v>
      </c>
      <c r="B36" s="111"/>
      <c r="C36" s="112"/>
      <c r="D36" s="113" t="s">
        <v>115</v>
      </c>
      <c r="E36" s="114">
        <v>60000</v>
      </c>
      <c r="F36" s="114">
        <v>60000</v>
      </c>
      <c r="G36" s="114">
        <v>0</v>
      </c>
      <c r="H36" s="114">
        <v>0</v>
      </c>
      <c r="I36" s="114">
        <v>0</v>
      </c>
      <c r="J36" s="114">
        <v>4096670</v>
      </c>
      <c r="K36" s="114">
        <v>4096670</v>
      </c>
      <c r="L36" s="114">
        <v>0</v>
      </c>
      <c r="M36" s="114">
        <v>0</v>
      </c>
      <c r="N36" s="114">
        <v>0</v>
      </c>
      <c r="O36" s="114">
        <v>4096670</v>
      </c>
      <c r="P36" s="114">
        <f t="shared" si="0"/>
        <v>4156670</v>
      </c>
    </row>
    <row r="37" spans="1:16" ht="76.5" x14ac:dyDescent="0.2">
      <c r="A37" s="115" t="s">
        <v>178</v>
      </c>
      <c r="B37" s="115" t="s">
        <v>179</v>
      </c>
      <c r="C37" s="116" t="s">
        <v>180</v>
      </c>
      <c r="D37" s="117" t="s">
        <v>181</v>
      </c>
      <c r="E37" s="118">
        <v>60000</v>
      </c>
      <c r="F37" s="118">
        <v>60000</v>
      </c>
      <c r="G37" s="118">
        <v>0</v>
      </c>
      <c r="H37" s="118">
        <v>0</v>
      </c>
      <c r="I37" s="118">
        <v>0</v>
      </c>
      <c r="J37" s="118">
        <v>4096670</v>
      </c>
      <c r="K37" s="118">
        <v>4096670</v>
      </c>
      <c r="L37" s="118">
        <v>0</v>
      </c>
      <c r="M37" s="118">
        <v>0</v>
      </c>
      <c r="N37" s="118">
        <v>0</v>
      </c>
      <c r="O37" s="118">
        <v>4096670</v>
      </c>
      <c r="P37" s="118">
        <f t="shared" si="0"/>
        <v>4156670</v>
      </c>
    </row>
    <row r="38" spans="1:16" ht="25.5" x14ac:dyDescent="0.2">
      <c r="A38" s="110" t="s">
        <v>33</v>
      </c>
      <c r="B38" s="111"/>
      <c r="C38" s="112"/>
      <c r="D38" s="113" t="s">
        <v>208</v>
      </c>
      <c r="E38" s="114">
        <v>499300</v>
      </c>
      <c r="F38" s="114">
        <v>499300</v>
      </c>
      <c r="G38" s="114">
        <v>0</v>
      </c>
      <c r="H38" s="114">
        <v>0</v>
      </c>
      <c r="I38" s="114">
        <v>0</v>
      </c>
      <c r="J38" s="114">
        <v>300000</v>
      </c>
      <c r="K38" s="114">
        <v>300000</v>
      </c>
      <c r="L38" s="114">
        <v>0</v>
      </c>
      <c r="M38" s="114">
        <v>0</v>
      </c>
      <c r="N38" s="114">
        <v>0</v>
      </c>
      <c r="O38" s="114">
        <v>300000</v>
      </c>
      <c r="P38" s="114">
        <f t="shared" si="0"/>
        <v>799300</v>
      </c>
    </row>
    <row r="39" spans="1:16" ht="25.5" x14ac:dyDescent="0.2">
      <c r="A39" s="110" t="s">
        <v>34</v>
      </c>
      <c r="B39" s="111"/>
      <c r="C39" s="112"/>
      <c r="D39" s="113" t="s">
        <v>208</v>
      </c>
      <c r="E39" s="114">
        <v>499300</v>
      </c>
      <c r="F39" s="114">
        <v>499300</v>
      </c>
      <c r="G39" s="114">
        <v>0</v>
      </c>
      <c r="H39" s="114">
        <v>0</v>
      </c>
      <c r="I39" s="114">
        <v>0</v>
      </c>
      <c r="J39" s="114">
        <v>300000</v>
      </c>
      <c r="K39" s="114">
        <v>300000</v>
      </c>
      <c r="L39" s="114">
        <v>0</v>
      </c>
      <c r="M39" s="114">
        <v>0</v>
      </c>
      <c r="N39" s="114">
        <v>0</v>
      </c>
      <c r="O39" s="114">
        <v>300000</v>
      </c>
      <c r="P39" s="114">
        <f t="shared" si="0"/>
        <v>799300</v>
      </c>
    </row>
    <row r="40" spans="1:16" ht="38.25" x14ac:dyDescent="0.2">
      <c r="A40" s="115" t="s">
        <v>182</v>
      </c>
      <c r="B40" s="115" t="s">
        <v>183</v>
      </c>
      <c r="C40" s="116" t="s">
        <v>35</v>
      </c>
      <c r="D40" s="117" t="s">
        <v>184</v>
      </c>
      <c r="E40" s="118">
        <v>69300</v>
      </c>
      <c r="F40" s="118">
        <v>69300</v>
      </c>
      <c r="G40" s="118">
        <v>0</v>
      </c>
      <c r="H40" s="118">
        <v>0</v>
      </c>
      <c r="I40" s="118">
        <v>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>
        <f t="shared" si="0"/>
        <v>69300</v>
      </c>
    </row>
    <row r="41" spans="1:16" ht="38.25" x14ac:dyDescent="0.2">
      <c r="A41" s="115" t="s">
        <v>36</v>
      </c>
      <c r="B41" s="115" t="s">
        <v>117</v>
      </c>
      <c r="C41" s="116" t="s">
        <v>35</v>
      </c>
      <c r="D41" s="117" t="s">
        <v>118</v>
      </c>
      <c r="E41" s="118">
        <v>430000</v>
      </c>
      <c r="F41" s="118">
        <v>430000</v>
      </c>
      <c r="G41" s="118">
        <v>0</v>
      </c>
      <c r="H41" s="118">
        <v>0</v>
      </c>
      <c r="I41" s="118">
        <v>0</v>
      </c>
      <c r="J41" s="118">
        <v>300000</v>
      </c>
      <c r="K41" s="118">
        <v>300000</v>
      </c>
      <c r="L41" s="118">
        <v>0</v>
      </c>
      <c r="M41" s="118">
        <v>0</v>
      </c>
      <c r="N41" s="118">
        <v>0</v>
      </c>
      <c r="O41" s="118">
        <v>300000</v>
      </c>
      <c r="P41" s="118">
        <f t="shared" si="0"/>
        <v>730000</v>
      </c>
    </row>
    <row r="42" spans="1:16" x14ac:dyDescent="0.2">
      <c r="A42" s="111" t="s">
        <v>8</v>
      </c>
      <c r="B42" s="110" t="s">
        <v>8</v>
      </c>
      <c r="C42" s="112" t="s">
        <v>8</v>
      </c>
      <c r="D42" s="113" t="s">
        <v>37</v>
      </c>
      <c r="E42" s="114">
        <v>838300</v>
      </c>
      <c r="F42" s="114">
        <v>838300</v>
      </c>
      <c r="G42" s="114">
        <v>-54000</v>
      </c>
      <c r="H42" s="114">
        <v>18500</v>
      </c>
      <c r="I42" s="114">
        <v>0</v>
      </c>
      <c r="J42" s="114">
        <v>5996670</v>
      </c>
      <c r="K42" s="114">
        <v>5996670</v>
      </c>
      <c r="L42" s="114">
        <v>0</v>
      </c>
      <c r="M42" s="114">
        <v>0</v>
      </c>
      <c r="N42" s="114">
        <v>0</v>
      </c>
      <c r="O42" s="114">
        <v>5996670</v>
      </c>
      <c r="P42" s="114">
        <f t="shared" si="0"/>
        <v>6834970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topLeftCell="A10" zoomScale="80" zoomScaleNormal="80" zoomScaleSheetLayoutView="80" workbookViewId="0">
      <selection activeCell="D2" sqref="D2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73" t="s">
        <v>210</v>
      </c>
      <c r="D1" s="173"/>
      <c r="H1" s="4"/>
      <c r="L1" s="153"/>
      <c r="M1" s="153"/>
      <c r="N1" s="153"/>
      <c r="O1" s="153"/>
      <c r="P1" s="153"/>
    </row>
    <row r="2" spans="1:16" s="3" customFormat="1" ht="111" customHeight="1" x14ac:dyDescent="0.3">
      <c r="D2" s="14" t="s">
        <v>212</v>
      </c>
      <c r="H2" s="5"/>
      <c r="I2" s="5"/>
      <c r="L2" s="153"/>
      <c r="M2" s="153"/>
      <c r="N2" s="153"/>
      <c r="O2" s="153"/>
      <c r="P2" s="13"/>
    </row>
    <row r="3" spans="1:16" s="3" customFormat="1" ht="50.25" customHeight="1" x14ac:dyDescent="0.3">
      <c r="A3" s="150" t="s">
        <v>39</v>
      </c>
      <c r="B3" s="150"/>
      <c r="C3" s="150"/>
      <c r="D3" s="15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8" customFormat="1" ht="39.6" customHeight="1" x14ac:dyDescent="0.3">
      <c r="A4" s="151" t="s">
        <v>44</v>
      </c>
      <c r="B4" s="151"/>
      <c r="C4" s="151"/>
      <c r="D4" s="15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7"/>
      <c r="C5" s="171"/>
      <c r="D5" s="172"/>
    </row>
    <row r="6" spans="1:16" x14ac:dyDescent="0.2">
      <c r="A6" s="162"/>
      <c r="B6" s="163"/>
      <c r="C6" s="163"/>
      <c r="D6" s="163"/>
    </row>
    <row r="7" spans="1:16" x14ac:dyDescent="0.2">
      <c r="A7" s="164" t="s">
        <v>9</v>
      </c>
      <c r="B7" s="165"/>
      <c r="C7" s="165"/>
      <c r="D7" s="165"/>
    </row>
    <row r="8" spans="1:16" x14ac:dyDescent="0.2">
      <c r="A8" s="165" t="s">
        <v>10</v>
      </c>
      <c r="B8" s="165"/>
      <c r="C8" s="165"/>
      <c r="D8" s="165"/>
    </row>
    <row r="9" spans="1:16" ht="22.15" customHeight="1" x14ac:dyDescent="0.25">
      <c r="A9" s="18" t="s">
        <v>45</v>
      </c>
    </row>
    <row r="10" spans="1:16" x14ac:dyDescent="0.2">
      <c r="D10" s="19" t="s">
        <v>41</v>
      </c>
    </row>
    <row r="11" spans="1:16" ht="38.25" x14ac:dyDescent="0.2">
      <c r="A11" s="20" t="s">
        <v>46</v>
      </c>
      <c r="B11" s="166" t="s">
        <v>47</v>
      </c>
      <c r="C11" s="167"/>
      <c r="D11" s="21" t="s">
        <v>2</v>
      </c>
    </row>
    <row r="12" spans="1:16" x14ac:dyDescent="0.2">
      <c r="A12" s="22">
        <v>1</v>
      </c>
      <c r="B12" s="168">
        <v>2</v>
      </c>
      <c r="C12" s="169"/>
      <c r="D12" s="23">
        <v>3</v>
      </c>
    </row>
    <row r="13" spans="1:16" x14ac:dyDescent="0.2">
      <c r="A13" s="170" t="s">
        <v>48</v>
      </c>
      <c r="B13" s="160"/>
      <c r="C13" s="160"/>
      <c r="D13" s="160"/>
    </row>
    <row r="14" spans="1:16" s="66" customFormat="1" hidden="1" x14ac:dyDescent="0.2">
      <c r="A14" s="98"/>
      <c r="B14" s="101"/>
      <c r="C14" s="102"/>
      <c r="D14" s="97"/>
    </row>
    <row r="15" spans="1:16" s="66" customFormat="1" hidden="1" x14ac:dyDescent="0.2">
      <c r="A15" s="99"/>
      <c r="B15" s="103"/>
      <c r="C15" s="104"/>
      <c r="D15" s="100"/>
    </row>
    <row r="16" spans="1:16" s="66" customFormat="1" ht="51" customHeight="1" x14ac:dyDescent="0.2">
      <c r="A16" s="69">
        <v>41050900</v>
      </c>
      <c r="B16" s="71" t="s">
        <v>148</v>
      </c>
      <c r="C16" s="24"/>
      <c r="D16" s="64">
        <v>3696000</v>
      </c>
    </row>
    <row r="17" spans="1:16" s="66" customFormat="1" x14ac:dyDescent="0.2">
      <c r="A17" s="72" t="s">
        <v>68</v>
      </c>
      <c r="B17" s="73" t="s">
        <v>69</v>
      </c>
      <c r="C17" s="74"/>
      <c r="D17" s="63">
        <f>D16</f>
        <v>3696000</v>
      </c>
    </row>
    <row r="18" spans="1:16" x14ac:dyDescent="0.2">
      <c r="A18" s="155" t="s">
        <v>49</v>
      </c>
      <c r="B18" s="156"/>
      <c r="C18" s="156"/>
      <c r="D18" s="157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</row>
    <row r="19" spans="1:16" s="66" customFormat="1" ht="13.15" customHeight="1" x14ac:dyDescent="0.2">
      <c r="A19" s="65"/>
      <c r="B19" s="67"/>
      <c r="C19" s="68"/>
      <c r="D19" s="68" t="s">
        <v>70</v>
      </c>
    </row>
    <row r="20" spans="1:16" s="1" customFormat="1" x14ac:dyDescent="0.2">
      <c r="A20" s="25" t="s">
        <v>8</v>
      </c>
      <c r="B20" s="26" t="s">
        <v>50</v>
      </c>
      <c r="C20" s="24"/>
      <c r="D20" s="27">
        <f>D21+D22</f>
        <v>3696000</v>
      </c>
    </row>
    <row r="21" spans="1:16" s="1" customFormat="1" x14ac:dyDescent="0.2">
      <c r="A21" s="25" t="s">
        <v>8</v>
      </c>
      <c r="B21" s="26" t="s">
        <v>51</v>
      </c>
      <c r="C21" s="24"/>
      <c r="D21" s="27">
        <f>D15+D17</f>
        <v>3696000</v>
      </c>
    </row>
    <row r="22" spans="1:16" s="1" customFormat="1" x14ac:dyDescent="0.2">
      <c r="A22" s="25" t="s">
        <v>8</v>
      </c>
      <c r="B22" s="26" t="s">
        <v>52</v>
      </c>
      <c r="C22" s="24"/>
      <c r="D22" s="27">
        <v>0</v>
      </c>
    </row>
    <row r="23" spans="1:16" x14ac:dyDescent="0.2">
      <c r="A23" s="1"/>
      <c r="B23" s="1"/>
      <c r="C23" s="1"/>
      <c r="D23" s="1"/>
    </row>
    <row r="24" spans="1:16" ht="22.15" customHeight="1" x14ac:dyDescent="0.25">
      <c r="A24" s="28" t="s">
        <v>53</v>
      </c>
      <c r="B24" s="1"/>
      <c r="C24" s="1"/>
      <c r="D24" s="29" t="s">
        <v>41</v>
      </c>
    </row>
    <row r="25" spans="1:16" ht="63.75" x14ac:dyDescent="0.2">
      <c r="A25" s="30" t="s">
        <v>54</v>
      </c>
      <c r="B25" s="30" t="s">
        <v>55</v>
      </c>
      <c r="C25" s="30" t="s">
        <v>56</v>
      </c>
      <c r="D25" s="30" t="s">
        <v>2</v>
      </c>
    </row>
    <row r="26" spans="1:16" x14ac:dyDescent="0.2">
      <c r="A26" s="31">
        <v>1</v>
      </c>
      <c r="B26" s="31">
        <v>2</v>
      </c>
      <c r="C26" s="31">
        <v>3</v>
      </c>
      <c r="D26" s="31">
        <v>4</v>
      </c>
    </row>
    <row r="27" spans="1:16" x14ac:dyDescent="0.2">
      <c r="A27" s="158" t="s">
        <v>57</v>
      </c>
      <c r="B27" s="159"/>
      <c r="C27" s="159"/>
      <c r="D27" s="159"/>
    </row>
    <row r="28" spans="1:16" s="66" customFormat="1" x14ac:dyDescent="0.2">
      <c r="A28" s="119" t="s">
        <v>182</v>
      </c>
      <c r="B28" s="119" t="s">
        <v>183</v>
      </c>
      <c r="C28" s="32" t="s">
        <v>184</v>
      </c>
      <c r="D28" s="33">
        <v>69300</v>
      </c>
    </row>
    <row r="29" spans="1:16" s="66" customFormat="1" ht="38.450000000000003" customHeight="1" x14ac:dyDescent="0.2">
      <c r="A29" s="120" t="s">
        <v>185</v>
      </c>
      <c r="B29" s="120" t="s">
        <v>183</v>
      </c>
      <c r="C29" s="34" t="s">
        <v>186</v>
      </c>
      <c r="D29" s="35">
        <v>69300</v>
      </c>
    </row>
    <row r="30" spans="1:16" s="60" customFormat="1" hidden="1" x14ac:dyDescent="0.2">
      <c r="A30" s="61"/>
      <c r="B30" s="61"/>
      <c r="C30" s="32"/>
      <c r="D30" s="33"/>
    </row>
    <row r="31" spans="1:16" s="60" customFormat="1" hidden="1" x14ac:dyDescent="0.2">
      <c r="A31" s="62"/>
      <c r="B31" s="62"/>
      <c r="C31" s="34"/>
      <c r="D31" s="35"/>
    </row>
    <row r="32" spans="1:16" ht="29.45" customHeight="1" x14ac:dyDescent="0.2">
      <c r="A32" s="105" t="s">
        <v>36</v>
      </c>
      <c r="B32" s="105" t="s">
        <v>117</v>
      </c>
      <c r="C32" s="106" t="s">
        <v>118</v>
      </c>
      <c r="D32" s="33">
        <v>430000</v>
      </c>
    </row>
    <row r="33" spans="1:4" ht="35.450000000000003" customHeight="1" x14ac:dyDescent="0.2">
      <c r="A33" s="107" t="s">
        <v>119</v>
      </c>
      <c r="B33" s="107" t="s">
        <v>117</v>
      </c>
      <c r="C33" s="108" t="s">
        <v>211</v>
      </c>
      <c r="D33" s="36">
        <v>430000</v>
      </c>
    </row>
    <row r="34" spans="1:4" ht="17.45" customHeight="1" x14ac:dyDescent="0.2">
      <c r="A34" s="158" t="s">
        <v>58</v>
      </c>
      <c r="B34" s="159"/>
      <c r="C34" s="159"/>
      <c r="D34" s="160"/>
    </row>
    <row r="35" spans="1:4" hidden="1" x14ac:dyDescent="0.2">
      <c r="A35" s="2"/>
      <c r="B35" s="2"/>
      <c r="C35" s="37"/>
      <c r="D35" s="33">
        <v>0</v>
      </c>
    </row>
    <row r="36" spans="1:4" s="66" customFormat="1" ht="25.5" x14ac:dyDescent="0.2">
      <c r="A36" s="105" t="s">
        <v>36</v>
      </c>
      <c r="B36" s="105" t="s">
        <v>117</v>
      </c>
      <c r="C36" s="106" t="s">
        <v>118</v>
      </c>
      <c r="D36" s="33">
        <f>D37</f>
        <v>300000</v>
      </c>
    </row>
    <row r="37" spans="1:4" s="66" customFormat="1" ht="24.6" customHeight="1" x14ac:dyDescent="0.2">
      <c r="A37" s="107" t="s">
        <v>119</v>
      </c>
      <c r="B37" s="107" t="s">
        <v>117</v>
      </c>
      <c r="C37" s="108" t="s">
        <v>217</v>
      </c>
      <c r="D37" s="36">
        <v>300000</v>
      </c>
    </row>
    <row r="38" spans="1:4" x14ac:dyDescent="0.2">
      <c r="A38" s="38"/>
      <c r="B38" s="38"/>
      <c r="C38" s="39"/>
      <c r="D38" s="35" t="s">
        <v>70</v>
      </c>
    </row>
    <row r="39" spans="1:4" hidden="1" x14ac:dyDescent="0.2">
      <c r="A39" s="38"/>
      <c r="B39" s="38"/>
      <c r="C39" s="59"/>
      <c r="D39" s="35"/>
    </row>
    <row r="40" spans="1:4" x14ac:dyDescent="0.2">
      <c r="A40" s="2" t="s">
        <v>8</v>
      </c>
      <c r="B40" s="2" t="s">
        <v>8</v>
      </c>
      <c r="C40" s="26" t="s">
        <v>50</v>
      </c>
      <c r="D40" s="75">
        <f>D41+D42</f>
        <v>799300</v>
      </c>
    </row>
    <row r="41" spans="1:4" x14ac:dyDescent="0.2">
      <c r="A41" s="2" t="s">
        <v>8</v>
      </c>
      <c r="B41" s="2" t="s">
        <v>8</v>
      </c>
      <c r="C41" s="26" t="s">
        <v>51</v>
      </c>
      <c r="D41" s="40">
        <f>D28+D32</f>
        <v>499300</v>
      </c>
    </row>
    <row r="42" spans="1:4" x14ac:dyDescent="0.2">
      <c r="A42" s="2" t="s">
        <v>8</v>
      </c>
      <c r="B42" s="2" t="s">
        <v>8</v>
      </c>
      <c r="C42" s="26" t="s">
        <v>52</v>
      </c>
      <c r="D42" s="40">
        <f>D37</f>
        <v>300000</v>
      </c>
    </row>
    <row r="44" spans="1:4" x14ac:dyDescent="0.2">
      <c r="A44" s="161" t="s">
        <v>59</v>
      </c>
      <c r="B44" s="161"/>
      <c r="C44" s="161"/>
      <c r="D44" s="161"/>
    </row>
  </sheetData>
  <mergeCells count="16">
    <mergeCell ref="C5:D5"/>
    <mergeCell ref="C1:D1"/>
    <mergeCell ref="L1:P1"/>
    <mergeCell ref="L2:O2"/>
    <mergeCell ref="A3:D3"/>
    <mergeCell ref="A4:D4"/>
    <mergeCell ref="A18:D18"/>
    <mergeCell ref="A27:D27"/>
    <mergeCell ref="A34:D34"/>
    <mergeCell ref="A44:D44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B1" zoomScale="60" zoomScaleNormal="60" workbookViewId="0">
      <selection activeCell="G28" sqref="G28"/>
    </sheetView>
  </sheetViews>
  <sheetFormatPr defaultColWidth="9.140625" defaultRowHeight="21" x14ac:dyDescent="0.35"/>
  <cols>
    <col min="1" max="2" width="18.140625" style="44" customWidth="1"/>
    <col min="3" max="3" width="12.42578125" style="44" customWidth="1"/>
    <col min="4" max="4" width="64.7109375" style="44" customWidth="1"/>
    <col min="5" max="5" width="139.28515625" style="44" customWidth="1"/>
    <col min="6" max="6" width="45.28515625" style="44" customWidth="1"/>
    <col min="7" max="7" width="21.7109375" style="44" customWidth="1"/>
    <col min="8" max="8" width="23.5703125" style="44" customWidth="1"/>
    <col min="9" max="9" width="20.85546875" style="44" customWidth="1"/>
    <col min="10" max="10" width="30.28515625" style="44" customWidth="1"/>
    <col min="11" max="11" width="16.5703125" style="44" bestFit="1" customWidth="1"/>
    <col min="12" max="16384" width="9.140625" style="44"/>
  </cols>
  <sheetData>
    <row r="1" spans="1:16" s="3" customFormat="1" ht="37.5" customHeight="1" x14ac:dyDescent="0.3">
      <c r="G1" s="41"/>
      <c r="H1" s="15" t="s">
        <v>213</v>
      </c>
      <c r="I1" s="15"/>
      <c r="J1" s="15"/>
    </row>
    <row r="2" spans="1:16" s="3" customFormat="1" ht="21" customHeight="1" x14ac:dyDescent="0.3">
      <c r="G2" s="41"/>
      <c r="H2" s="15"/>
      <c r="I2" s="15"/>
      <c r="J2" s="15"/>
    </row>
    <row r="3" spans="1:16" s="3" customFormat="1" ht="16.149999999999999" customHeight="1" x14ac:dyDescent="0.3">
      <c r="H3" s="15" t="s">
        <v>38</v>
      </c>
      <c r="I3" s="15"/>
      <c r="J3" s="15"/>
      <c r="K3" s="41"/>
    </row>
    <row r="4" spans="1:16" s="3" customFormat="1" ht="47.45" customHeight="1" x14ac:dyDescent="0.2">
      <c r="G4" s="42"/>
      <c r="H4" s="178" t="s">
        <v>205</v>
      </c>
      <c r="I4" s="178"/>
      <c r="J4" s="178"/>
    </row>
    <row r="5" spans="1:16" s="3" customFormat="1" ht="35.25" customHeight="1" x14ac:dyDescent="0.3">
      <c r="C5" s="6"/>
      <c r="D5" s="6"/>
      <c r="E5" s="149"/>
      <c r="F5" s="149"/>
      <c r="G5" s="149"/>
      <c r="H5" s="149"/>
      <c r="I5" s="149"/>
    </row>
    <row r="6" spans="1:16" s="3" customFormat="1" ht="50.25" customHeight="1" x14ac:dyDescent="0.3">
      <c r="A6" s="179" t="s">
        <v>39</v>
      </c>
      <c r="B6" s="179"/>
      <c r="C6" s="179"/>
      <c r="D6" s="179"/>
      <c r="E6" s="179"/>
      <c r="F6" s="179"/>
      <c r="G6" s="179"/>
      <c r="H6" s="179"/>
      <c r="I6" s="179"/>
      <c r="J6" s="179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180" t="s">
        <v>60</v>
      </c>
      <c r="B7" s="180"/>
      <c r="C7" s="180"/>
      <c r="D7" s="180"/>
      <c r="E7" s="180"/>
      <c r="F7" s="180"/>
      <c r="G7" s="180"/>
      <c r="H7" s="180"/>
      <c r="I7" s="180"/>
      <c r="J7" s="180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146" t="s">
        <v>9</v>
      </c>
      <c r="B8" s="146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43" t="s">
        <v>41</v>
      </c>
    </row>
    <row r="10" spans="1:16" x14ac:dyDescent="0.35">
      <c r="A10" s="177" t="s">
        <v>19</v>
      </c>
      <c r="B10" s="177" t="s">
        <v>20</v>
      </c>
      <c r="C10" s="177" t="s">
        <v>21</v>
      </c>
      <c r="D10" s="177" t="s">
        <v>22</v>
      </c>
      <c r="E10" s="177" t="s">
        <v>61</v>
      </c>
      <c r="F10" s="177" t="s">
        <v>62</v>
      </c>
      <c r="G10" s="177" t="s">
        <v>2</v>
      </c>
      <c r="H10" s="177" t="s">
        <v>3</v>
      </c>
      <c r="I10" s="177" t="s">
        <v>4</v>
      </c>
      <c r="J10" s="177"/>
    </row>
    <row r="11" spans="1:16" ht="201.75" customHeight="1" x14ac:dyDescent="0.35">
      <c r="A11" s="177"/>
      <c r="B11" s="177"/>
      <c r="C11" s="177"/>
      <c r="D11" s="177"/>
      <c r="E11" s="177"/>
      <c r="F11" s="177"/>
      <c r="G11" s="177"/>
      <c r="H11" s="177"/>
      <c r="I11" s="45" t="s">
        <v>5</v>
      </c>
      <c r="J11" s="45" t="s">
        <v>6</v>
      </c>
    </row>
    <row r="12" spans="1:16" ht="36" customHeight="1" x14ac:dyDescent="0.3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6">
        <v>9</v>
      </c>
      <c r="J12" s="46">
        <v>10</v>
      </c>
    </row>
    <row r="13" spans="1:16" ht="28.9" customHeight="1" x14ac:dyDescent="0.35">
      <c r="A13" s="47" t="s">
        <v>80</v>
      </c>
      <c r="B13" s="47" t="s">
        <v>63</v>
      </c>
      <c r="C13" s="47" t="s">
        <v>63</v>
      </c>
      <c r="D13" s="174" t="s">
        <v>95</v>
      </c>
      <c r="E13" s="175"/>
      <c r="F13" s="176"/>
      <c r="G13" s="48">
        <f>G14</f>
        <v>1550500</v>
      </c>
      <c r="H13" s="48">
        <f t="shared" ref="H13:J13" si="0">H14</f>
        <v>50500</v>
      </c>
      <c r="I13" s="48">
        <f t="shared" si="0"/>
        <v>1500000</v>
      </c>
      <c r="J13" s="48">
        <f t="shared" si="0"/>
        <v>1500000</v>
      </c>
    </row>
    <row r="14" spans="1:16" ht="25.9" customHeight="1" x14ac:dyDescent="0.35">
      <c r="A14" s="47" t="s">
        <v>82</v>
      </c>
      <c r="B14" s="47" t="s">
        <v>63</v>
      </c>
      <c r="C14" s="47" t="s">
        <v>63</v>
      </c>
      <c r="D14" s="174" t="s">
        <v>95</v>
      </c>
      <c r="E14" s="175"/>
      <c r="F14" s="176"/>
      <c r="G14" s="48">
        <f>SUM(G15:G22)</f>
        <v>1550500</v>
      </c>
      <c r="H14" s="48">
        <f t="shared" ref="H14:J14" si="1">SUM(H15:H22)</f>
        <v>50500</v>
      </c>
      <c r="I14" s="48">
        <f t="shared" si="1"/>
        <v>1500000</v>
      </c>
      <c r="J14" s="48">
        <f t="shared" si="1"/>
        <v>1500000</v>
      </c>
    </row>
    <row r="15" spans="1:16" ht="90" customHeight="1" x14ac:dyDescent="0.35">
      <c r="A15" s="49" t="s">
        <v>106</v>
      </c>
      <c r="B15" s="49" t="s">
        <v>35</v>
      </c>
      <c r="C15" s="50" t="s">
        <v>107</v>
      </c>
      <c r="D15" s="50" t="s">
        <v>108</v>
      </c>
      <c r="E15" s="53" t="s">
        <v>120</v>
      </c>
      <c r="F15" s="53" t="s">
        <v>121</v>
      </c>
      <c r="G15" s="48">
        <f>H15+I15</f>
        <v>82500</v>
      </c>
      <c r="H15" s="52">
        <v>82500</v>
      </c>
      <c r="I15" s="52"/>
      <c r="J15" s="52"/>
    </row>
    <row r="16" spans="1:16" ht="91.9" customHeight="1" x14ac:dyDescent="0.35">
      <c r="A16" s="49" t="s">
        <v>109</v>
      </c>
      <c r="B16" s="49" t="s">
        <v>110</v>
      </c>
      <c r="C16" s="50" t="s">
        <v>111</v>
      </c>
      <c r="D16" s="50" t="s">
        <v>112</v>
      </c>
      <c r="E16" s="53" t="s">
        <v>122</v>
      </c>
      <c r="F16" s="53" t="s">
        <v>123</v>
      </c>
      <c r="G16" s="48">
        <f t="shared" ref="G16:G28" si="2">H16+I16</f>
        <v>-15000</v>
      </c>
      <c r="H16" s="52">
        <v>-15000</v>
      </c>
      <c r="I16" s="52"/>
      <c r="J16" s="52"/>
    </row>
    <row r="17" spans="1:10" ht="117.6" customHeight="1" x14ac:dyDescent="0.35">
      <c r="A17" s="49" t="s">
        <v>150</v>
      </c>
      <c r="B17" s="49" t="s">
        <v>151</v>
      </c>
      <c r="C17" s="50" t="s">
        <v>152</v>
      </c>
      <c r="D17" s="50" t="s">
        <v>153</v>
      </c>
      <c r="E17" s="53" t="s">
        <v>197</v>
      </c>
      <c r="F17" s="53" t="s">
        <v>198</v>
      </c>
      <c r="G17" s="48">
        <f t="shared" si="2"/>
        <v>-16000</v>
      </c>
      <c r="H17" s="52">
        <v>-16000</v>
      </c>
      <c r="I17" s="52"/>
      <c r="J17" s="52"/>
    </row>
    <row r="18" spans="1:10" ht="90.6" customHeight="1" x14ac:dyDescent="0.35">
      <c r="A18" s="49" t="s">
        <v>154</v>
      </c>
      <c r="B18" s="49" t="s">
        <v>155</v>
      </c>
      <c r="C18" s="50" t="s">
        <v>86</v>
      </c>
      <c r="D18" s="50" t="s">
        <v>156</v>
      </c>
      <c r="E18" s="53" t="s">
        <v>190</v>
      </c>
      <c r="F18" s="53" t="s">
        <v>191</v>
      </c>
      <c r="G18" s="48">
        <f t="shared" ref="G18" si="3">H18+I18</f>
        <v>-17000</v>
      </c>
      <c r="H18" s="52">
        <v>-17000</v>
      </c>
      <c r="I18" s="52"/>
      <c r="J18" s="52"/>
    </row>
    <row r="19" spans="1:10" ht="79.900000000000006" customHeight="1" x14ac:dyDescent="0.35">
      <c r="A19" s="49" t="s">
        <v>154</v>
      </c>
      <c r="B19" s="49" t="s">
        <v>155</v>
      </c>
      <c r="C19" s="50" t="s">
        <v>86</v>
      </c>
      <c r="D19" s="50" t="s">
        <v>156</v>
      </c>
      <c r="E19" s="53" t="s">
        <v>192</v>
      </c>
      <c r="F19" s="53" t="s">
        <v>193</v>
      </c>
      <c r="G19" s="48">
        <f t="shared" si="2"/>
        <v>32000</v>
      </c>
      <c r="H19" s="52">
        <v>32000</v>
      </c>
      <c r="I19" s="52"/>
      <c r="J19" s="52"/>
    </row>
    <row r="20" spans="1:10" ht="85.9" customHeight="1" x14ac:dyDescent="0.35">
      <c r="A20" s="49" t="s">
        <v>157</v>
      </c>
      <c r="B20" s="49" t="s">
        <v>158</v>
      </c>
      <c r="C20" s="50" t="s">
        <v>86</v>
      </c>
      <c r="D20" s="50" t="s">
        <v>159</v>
      </c>
      <c r="E20" s="53" t="s">
        <v>188</v>
      </c>
      <c r="F20" s="53" t="s">
        <v>189</v>
      </c>
      <c r="G20" s="48">
        <f t="shared" si="2"/>
        <v>-16000</v>
      </c>
      <c r="H20" s="52">
        <v>-16000</v>
      </c>
      <c r="I20" s="52"/>
      <c r="J20" s="52"/>
    </row>
    <row r="21" spans="1:10" ht="117.6" customHeight="1" x14ac:dyDescent="0.35">
      <c r="A21" s="49" t="s">
        <v>160</v>
      </c>
      <c r="B21" s="49" t="s">
        <v>161</v>
      </c>
      <c r="C21" s="50" t="s">
        <v>162</v>
      </c>
      <c r="D21" s="50" t="s">
        <v>163</v>
      </c>
      <c r="E21" s="53" t="s">
        <v>96</v>
      </c>
      <c r="F21" s="53" t="s">
        <v>97</v>
      </c>
      <c r="G21" s="48">
        <f t="shared" si="2"/>
        <v>-1100000</v>
      </c>
      <c r="H21" s="52">
        <v>0</v>
      </c>
      <c r="I21" s="52">
        <v>-1100000</v>
      </c>
      <c r="J21" s="52">
        <v>-1100000</v>
      </c>
    </row>
    <row r="22" spans="1:10" ht="91.9" customHeight="1" x14ac:dyDescent="0.35">
      <c r="A22" s="49" t="s">
        <v>164</v>
      </c>
      <c r="B22" s="49" t="s">
        <v>165</v>
      </c>
      <c r="C22" s="50" t="s">
        <v>166</v>
      </c>
      <c r="D22" s="50" t="s">
        <v>167</v>
      </c>
      <c r="E22" s="125" t="s">
        <v>199</v>
      </c>
      <c r="F22" s="53" t="s">
        <v>200</v>
      </c>
      <c r="G22" s="48">
        <f t="shared" si="2"/>
        <v>2600000</v>
      </c>
      <c r="H22" s="52">
        <v>0</v>
      </c>
      <c r="I22" s="52">
        <v>2600000</v>
      </c>
      <c r="J22" s="52">
        <v>2600000</v>
      </c>
    </row>
    <row r="23" spans="1:10" ht="32.450000000000003" customHeight="1" x14ac:dyDescent="0.35">
      <c r="A23" s="128" t="s">
        <v>30</v>
      </c>
      <c r="B23" s="47" t="s">
        <v>63</v>
      </c>
      <c r="C23" s="47" t="s">
        <v>63</v>
      </c>
      <c r="D23" s="174" t="s">
        <v>98</v>
      </c>
      <c r="E23" s="175"/>
      <c r="F23" s="176"/>
      <c r="G23" s="48">
        <f>G24</f>
        <v>173000</v>
      </c>
      <c r="H23" s="48">
        <f t="shared" ref="H23:J23" si="4">H24</f>
        <v>173000</v>
      </c>
      <c r="I23" s="48">
        <f t="shared" si="4"/>
        <v>0</v>
      </c>
      <c r="J23" s="48">
        <f t="shared" si="4"/>
        <v>0</v>
      </c>
    </row>
    <row r="24" spans="1:10" ht="32.450000000000003" customHeight="1" x14ac:dyDescent="0.35">
      <c r="A24" s="47" t="s">
        <v>32</v>
      </c>
      <c r="B24" s="47" t="s">
        <v>63</v>
      </c>
      <c r="C24" s="47" t="s">
        <v>63</v>
      </c>
      <c r="D24" s="174" t="s">
        <v>98</v>
      </c>
      <c r="E24" s="175"/>
      <c r="F24" s="176"/>
      <c r="G24" s="48">
        <f>SUM(G25:G28)</f>
        <v>173000</v>
      </c>
      <c r="H24" s="48">
        <f t="shared" ref="H24:J24" si="5">SUM(H25:H28)</f>
        <v>173000</v>
      </c>
      <c r="I24" s="48">
        <f t="shared" si="5"/>
        <v>0</v>
      </c>
      <c r="J24" s="48">
        <f t="shared" si="5"/>
        <v>0</v>
      </c>
    </row>
    <row r="25" spans="1:10" ht="82.15" customHeight="1" x14ac:dyDescent="0.35">
      <c r="A25" s="121" t="s">
        <v>87</v>
      </c>
      <c r="B25" s="121" t="s">
        <v>88</v>
      </c>
      <c r="C25" s="121" t="s">
        <v>89</v>
      </c>
      <c r="D25" s="122" t="s">
        <v>90</v>
      </c>
      <c r="E25" s="123" t="s">
        <v>120</v>
      </c>
      <c r="F25" s="123" t="s">
        <v>121</v>
      </c>
      <c r="G25" s="48">
        <f t="shared" si="2"/>
        <v>13650</v>
      </c>
      <c r="H25" s="48">
        <v>13650</v>
      </c>
      <c r="I25" s="48"/>
      <c r="J25" s="48"/>
    </row>
    <row r="26" spans="1:10" ht="85.15" customHeight="1" x14ac:dyDescent="0.35">
      <c r="A26" s="121" t="s">
        <v>91</v>
      </c>
      <c r="B26" s="121" t="s">
        <v>92</v>
      </c>
      <c r="C26" s="121" t="s">
        <v>93</v>
      </c>
      <c r="D26" s="122" t="s">
        <v>94</v>
      </c>
      <c r="E26" s="123" t="s">
        <v>120</v>
      </c>
      <c r="F26" s="123" t="s">
        <v>121</v>
      </c>
      <c r="G26" s="48">
        <f t="shared" si="2"/>
        <v>83850</v>
      </c>
      <c r="H26" s="48">
        <v>83850</v>
      </c>
      <c r="I26" s="48"/>
      <c r="J26" s="48"/>
    </row>
    <row r="27" spans="1:10" ht="79.150000000000006" customHeight="1" x14ac:dyDescent="0.35">
      <c r="A27" s="121" t="s">
        <v>171</v>
      </c>
      <c r="B27" s="121" t="s">
        <v>172</v>
      </c>
      <c r="C27" s="121" t="s">
        <v>113</v>
      </c>
      <c r="D27" s="122" t="s">
        <v>173</v>
      </c>
      <c r="E27" s="123" t="s">
        <v>194</v>
      </c>
      <c r="F27" s="124" t="s">
        <v>195</v>
      </c>
      <c r="G27" s="48">
        <f t="shared" si="2"/>
        <v>70000</v>
      </c>
      <c r="H27" s="48">
        <v>70000</v>
      </c>
      <c r="I27" s="48"/>
      <c r="J27" s="48"/>
    </row>
    <row r="28" spans="1:10" ht="88.15" customHeight="1" x14ac:dyDescent="0.35">
      <c r="A28" s="121" t="s">
        <v>174</v>
      </c>
      <c r="B28" s="121" t="s">
        <v>175</v>
      </c>
      <c r="C28" s="121" t="s">
        <v>176</v>
      </c>
      <c r="D28" s="122" t="s">
        <v>177</v>
      </c>
      <c r="E28" s="123" t="s">
        <v>196</v>
      </c>
      <c r="F28" s="124" t="s">
        <v>216</v>
      </c>
      <c r="G28" s="48">
        <f t="shared" si="2"/>
        <v>5500</v>
      </c>
      <c r="H28" s="48">
        <v>5500</v>
      </c>
      <c r="I28" s="48"/>
      <c r="J28" s="48"/>
    </row>
    <row r="29" spans="1:10" ht="28.9" customHeight="1" x14ac:dyDescent="0.35">
      <c r="A29" s="47" t="s">
        <v>114</v>
      </c>
      <c r="B29" s="47" t="s">
        <v>63</v>
      </c>
      <c r="C29" s="47" t="s">
        <v>63</v>
      </c>
      <c r="D29" s="174" t="s">
        <v>187</v>
      </c>
      <c r="E29" s="175"/>
      <c r="F29" s="176"/>
      <c r="G29" s="48">
        <f>G30</f>
        <v>4156670</v>
      </c>
      <c r="H29" s="48">
        <f t="shared" ref="H29:J30" si="6">H30</f>
        <v>60000</v>
      </c>
      <c r="I29" s="48">
        <f t="shared" si="6"/>
        <v>4096670</v>
      </c>
      <c r="J29" s="48">
        <f t="shared" si="6"/>
        <v>4096670</v>
      </c>
    </row>
    <row r="30" spans="1:10" ht="29.45" customHeight="1" x14ac:dyDescent="0.35">
      <c r="A30" s="47" t="s">
        <v>116</v>
      </c>
      <c r="B30" s="47" t="s">
        <v>63</v>
      </c>
      <c r="C30" s="47" t="s">
        <v>63</v>
      </c>
      <c r="D30" s="174" t="s">
        <v>187</v>
      </c>
      <c r="E30" s="175"/>
      <c r="F30" s="176"/>
      <c r="G30" s="48">
        <f>G31</f>
        <v>4156670</v>
      </c>
      <c r="H30" s="48">
        <f t="shared" si="6"/>
        <v>60000</v>
      </c>
      <c r="I30" s="48">
        <f t="shared" si="6"/>
        <v>4096670</v>
      </c>
      <c r="J30" s="48">
        <f t="shared" si="6"/>
        <v>4096670</v>
      </c>
    </row>
    <row r="31" spans="1:10" ht="144" customHeight="1" x14ac:dyDescent="0.35">
      <c r="A31" s="49" t="s">
        <v>178</v>
      </c>
      <c r="B31" s="49" t="s">
        <v>179</v>
      </c>
      <c r="C31" s="50" t="s">
        <v>180</v>
      </c>
      <c r="D31" s="54" t="s">
        <v>181</v>
      </c>
      <c r="E31" s="126" t="s">
        <v>201</v>
      </c>
      <c r="F31" s="53" t="s">
        <v>215</v>
      </c>
      <c r="G31" s="48">
        <f>H31+I31</f>
        <v>4156670</v>
      </c>
      <c r="H31" s="52">
        <v>60000</v>
      </c>
      <c r="I31" s="52">
        <v>4096670</v>
      </c>
      <c r="J31" s="52">
        <v>4096670</v>
      </c>
    </row>
    <row r="32" spans="1:10" ht="28.9" customHeight="1" x14ac:dyDescent="0.35">
      <c r="A32" s="129">
        <v>3700000</v>
      </c>
      <c r="B32" s="47" t="s">
        <v>63</v>
      </c>
      <c r="C32" s="47" t="s">
        <v>63</v>
      </c>
      <c r="D32" s="174" t="s">
        <v>64</v>
      </c>
      <c r="E32" s="175"/>
      <c r="F32" s="176"/>
      <c r="G32" s="48">
        <f>G33</f>
        <v>730000</v>
      </c>
      <c r="H32" s="48">
        <f t="shared" ref="H32:J32" si="7">H33</f>
        <v>430000</v>
      </c>
      <c r="I32" s="48">
        <f t="shared" si="7"/>
        <v>300000</v>
      </c>
      <c r="J32" s="48">
        <f t="shared" si="7"/>
        <v>300000</v>
      </c>
    </row>
    <row r="33" spans="1:11" ht="29.45" customHeight="1" x14ac:dyDescent="0.35">
      <c r="A33" s="129">
        <v>3710000</v>
      </c>
      <c r="B33" s="47" t="s">
        <v>63</v>
      </c>
      <c r="C33" s="47" t="s">
        <v>63</v>
      </c>
      <c r="D33" s="174" t="s">
        <v>65</v>
      </c>
      <c r="E33" s="175"/>
      <c r="F33" s="176"/>
      <c r="G33" s="48">
        <f>G34+G35</f>
        <v>730000</v>
      </c>
      <c r="H33" s="48">
        <f t="shared" ref="H33:J33" si="8">H34+H35</f>
        <v>430000</v>
      </c>
      <c r="I33" s="48">
        <f t="shared" si="8"/>
        <v>300000</v>
      </c>
      <c r="J33" s="48">
        <f t="shared" si="8"/>
        <v>300000</v>
      </c>
    </row>
    <row r="34" spans="1:11" ht="73.150000000000006" customHeight="1" x14ac:dyDescent="0.35">
      <c r="A34" s="49" t="s">
        <v>36</v>
      </c>
      <c r="B34" s="49" t="s">
        <v>117</v>
      </c>
      <c r="C34" s="50" t="s">
        <v>35</v>
      </c>
      <c r="D34" s="54" t="s">
        <v>118</v>
      </c>
      <c r="E34" s="51" t="s">
        <v>202</v>
      </c>
      <c r="F34" s="53" t="s">
        <v>214</v>
      </c>
      <c r="G34" s="48">
        <f>H34+I34</f>
        <v>700000</v>
      </c>
      <c r="H34" s="52">
        <v>400000</v>
      </c>
      <c r="I34" s="52">
        <v>300000</v>
      </c>
      <c r="J34" s="52">
        <v>300000</v>
      </c>
    </row>
    <row r="35" spans="1:11" ht="83.45" customHeight="1" x14ac:dyDescent="0.35">
      <c r="A35" s="49" t="s">
        <v>36</v>
      </c>
      <c r="B35" s="49" t="s">
        <v>117</v>
      </c>
      <c r="C35" s="50" t="s">
        <v>35</v>
      </c>
      <c r="D35" s="54" t="s">
        <v>118</v>
      </c>
      <c r="E35" s="51" t="s">
        <v>203</v>
      </c>
      <c r="F35" s="53" t="s">
        <v>204</v>
      </c>
      <c r="G35" s="48">
        <f>H35+I35</f>
        <v>30000</v>
      </c>
      <c r="H35" s="52">
        <v>30000</v>
      </c>
      <c r="I35" s="52"/>
      <c r="J35" s="52">
        <v>0</v>
      </c>
    </row>
    <row r="36" spans="1:11" ht="43.5" customHeight="1" x14ac:dyDescent="0.35">
      <c r="A36" s="55" t="s">
        <v>8</v>
      </c>
      <c r="B36" s="55" t="s">
        <v>8</v>
      </c>
      <c r="C36" s="55" t="s">
        <v>8</v>
      </c>
      <c r="D36" s="47" t="s">
        <v>37</v>
      </c>
      <c r="E36" s="47" t="s">
        <v>8</v>
      </c>
      <c r="F36" s="47" t="s">
        <v>8</v>
      </c>
      <c r="G36" s="48">
        <f>G32+G13+G24+G29</f>
        <v>6610170</v>
      </c>
      <c r="H36" s="48">
        <f t="shared" ref="H36:J36" si="9">H32+H13+H24+H29</f>
        <v>713500</v>
      </c>
      <c r="I36" s="48">
        <f t="shared" si="9"/>
        <v>5896670</v>
      </c>
      <c r="J36" s="48">
        <f t="shared" si="9"/>
        <v>5896670</v>
      </c>
    </row>
    <row r="37" spans="1:11" ht="43.5" customHeight="1" x14ac:dyDescent="0.35">
      <c r="A37" s="56"/>
      <c r="B37" s="56"/>
      <c r="C37" s="56"/>
      <c r="D37" s="57"/>
      <c r="E37" s="57"/>
      <c r="F37" s="57"/>
      <c r="G37" s="58"/>
      <c r="H37" s="58"/>
      <c r="I37" s="58"/>
      <c r="J37" s="58"/>
    </row>
    <row r="42" spans="1:11" ht="127.5" x14ac:dyDescent="0.35">
      <c r="E42" s="115" t="s">
        <v>178</v>
      </c>
      <c r="F42" s="115" t="s">
        <v>179</v>
      </c>
      <c r="G42" s="116" t="s">
        <v>180</v>
      </c>
      <c r="H42" s="117" t="s">
        <v>181</v>
      </c>
      <c r="J42" s="44">
        <v>6710170</v>
      </c>
      <c r="K42" s="127">
        <f>J42-G36</f>
        <v>100000</v>
      </c>
    </row>
  </sheetData>
  <mergeCells count="22"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  <mergeCell ref="D32:F32"/>
    <mergeCell ref="D33:F33"/>
    <mergeCell ref="F10:F11"/>
    <mergeCell ref="G10:G11"/>
    <mergeCell ref="H10:H11"/>
    <mergeCell ref="D13:F13"/>
    <mergeCell ref="D14:F14"/>
    <mergeCell ref="D24:F24"/>
    <mergeCell ref="D29:F29"/>
    <mergeCell ref="D30:F30"/>
    <mergeCell ref="D23:F23"/>
  </mergeCells>
  <pageMargins left="0.31496062992125984" right="0.31496062992125984" top="0.43307086614173229" bottom="0.15748031496062992" header="0.31496062992125984" footer="0.23622047244094491"/>
  <pageSetup paperSize="9" scale="40" orientation="landscape" horizontalDpi="360" verticalDpi="360" r:id="rId1"/>
  <rowBreaks count="1" manualBreakCount="1">
    <brk id="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2024-11-26T09:15:56Z</cp:lastPrinted>
  <dcterms:created xsi:type="dcterms:W3CDTF">2024-04-09T18:30:40Z</dcterms:created>
  <dcterms:modified xsi:type="dcterms:W3CDTF">2024-12-16T10:15:05Z</dcterms:modified>
</cp:coreProperties>
</file>