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8535" activeTab="4"/>
  </bookViews>
  <sheets>
    <sheet name="додаток 1" sheetId="1" r:id="rId1"/>
    <sheet name="додаток 2" sheetId="2" r:id="rId2"/>
    <sheet name="додаток 3" sheetId="7" r:id="rId3"/>
    <sheet name="додаток 5" sheetId="8" r:id="rId4"/>
    <sheet name="додаток 7" sheetId="6" r:id="rId5"/>
  </sheets>
  <definedNames>
    <definedName name="_xlnm.Print_Titles" localSheetId="0">'додаток 1'!$11:$13</definedName>
    <definedName name="_xlnm.Print_Titles" localSheetId="2">'додаток 3'!$11:$14</definedName>
    <definedName name="_xlnm.Print_Titles" localSheetId="4">'додаток 7'!$13:$14</definedName>
    <definedName name="_xlnm.Print_Area" localSheetId="0">'додаток 1'!$A$1:$F$82</definedName>
    <definedName name="_xlnm.Print_Area" localSheetId="1">'додаток 2'!$A$1:$G$34</definedName>
    <definedName name="_xlnm.Print_Area" localSheetId="2">'додаток 3'!$A$1:$P$56</definedName>
    <definedName name="_xlnm.Print_Area" localSheetId="4">'додаток 7'!$A$1:$J$45</definedName>
  </definedNames>
  <calcPr calcId="162913"/>
</workbook>
</file>

<file path=xl/calcChain.xml><?xml version="1.0" encoding="utf-8"?>
<calcChain xmlns="http://schemas.openxmlformats.org/spreadsheetml/2006/main">
  <c r="E36" i="8" l="1"/>
  <c r="E37" i="8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H34" i="6" l="1"/>
  <c r="I34" i="6"/>
  <c r="J34" i="6"/>
  <c r="G35" i="6"/>
  <c r="G34" i="6" s="1"/>
  <c r="H45" i="6" l="1"/>
  <c r="I45" i="6"/>
  <c r="J45" i="6"/>
  <c r="H42" i="6"/>
  <c r="I42" i="6"/>
  <c r="J42" i="6"/>
  <c r="G42" i="6"/>
  <c r="H17" i="6"/>
  <c r="I17" i="6"/>
  <c r="J17" i="6"/>
  <c r="G43" i="6" l="1"/>
  <c r="G44" i="6"/>
  <c r="G41" i="6" s="1"/>
  <c r="J41" i="6"/>
  <c r="I41" i="6"/>
  <c r="H41" i="6"/>
  <c r="G39" i="6" l="1"/>
  <c r="G40" i="6"/>
  <c r="G37" i="6"/>
  <c r="G38" i="6"/>
  <c r="G36" i="6"/>
  <c r="G28" i="6"/>
  <c r="G19" i="6"/>
  <c r="G20" i="6"/>
  <c r="G21" i="6"/>
  <c r="G22" i="6"/>
  <c r="G23" i="6"/>
  <c r="G24" i="6"/>
  <c r="G25" i="6"/>
  <c r="G26" i="6"/>
  <c r="G27" i="6"/>
  <c r="G29" i="6"/>
  <c r="G30" i="6"/>
  <c r="G31" i="6"/>
  <c r="G32" i="6"/>
  <c r="G18" i="6"/>
  <c r="G17" i="6" l="1"/>
  <c r="G45" i="6" s="1"/>
  <c r="E30" i="8"/>
  <c r="E22" i="8"/>
  <c r="E23" i="8"/>
  <c r="E17" i="8"/>
  <c r="E15" i="8"/>
  <c r="C81" i="1" l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G16" i="6" l="1"/>
  <c r="H33" i="6"/>
  <c r="G33" i="6"/>
  <c r="H16" i="6"/>
  <c r="J33" i="6" l="1"/>
  <c r="I33" i="6"/>
</calcChain>
</file>

<file path=xl/sharedStrings.xml><?xml version="1.0" encoding="utf-8"?>
<sst xmlns="http://schemas.openxmlformats.org/spreadsheetml/2006/main" count="527" uniqueCount="294">
  <si>
    <t>Додаток 1</t>
  </si>
  <si>
    <t>(код бюджету)</t>
  </si>
  <si>
    <t>Код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</si>
  <si>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</si>
  <si>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</si>
  <si>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</si>
  <si>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</si>
  <si>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</si>
  <si>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</si>
  <si>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 xml:space="preserve">до рішення Великосеверинівської </t>
  </si>
  <si>
    <t xml:space="preserve">сільської ради            </t>
  </si>
  <si>
    <t>(гривень)</t>
  </si>
  <si>
    <t>Додаток 2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</si>
  <si>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</si>
  <si>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</si>
  <si>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</si>
  <si>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Інше внутрішнє фінансування</t>
  </si>
  <si>
    <t>Фінансування за рахунок коштів єдиного казначейського рахунку</t>
  </si>
  <si>
    <t>Одержано</t>
  </si>
  <si>
    <t>Повернено</t>
  </si>
  <si>
    <t>Загальне фінансування</t>
  </si>
  <si>
    <t>Фінансування за активними операціями</t>
  </si>
  <si>
    <t>Додаток 3</t>
  </si>
  <si>
    <t>РОЗПОДІЛ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</si>
  <si>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</si>
  <si>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</si>
  <si>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</si>
  <si>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</si>
  <si>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</si>
  <si>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</si>
  <si>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</si>
  <si>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</si>
  <si>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</si>
  <si>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</si>
  <si>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/>
  </si>
  <si>
    <t>Великосеверинiвська сiльська рада Кропивницького району Кiровоградської областi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</si>
  <si>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</si>
  <si>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</si>
  <si>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</si>
  <si>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</si>
  <si>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</si>
  <si>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</si>
  <si>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0113032</t>
  </si>
  <si>
    <t>3032</t>
  </si>
  <si>
    <t>1070</t>
  </si>
  <si>
    <t>Надання пільг окремим категоріям громадян з оплати послуг зв`язку</t>
  </si>
  <si>
    <t>0113033</t>
  </si>
  <si>
    <t>3033</t>
  </si>
  <si>
    <t>Компенсаційні виплати на пільговий проїзд автомобільним транспортом окремим категоріям громадян</t>
  </si>
  <si>
    <t>0113035</t>
  </si>
  <si>
    <t>3035</t>
  </si>
  <si>
    <t>Компенсаційні виплати за пільговий проїзд окремих категорій громадян на залізничному транспорті</t>
  </si>
  <si>
    <t>0113241</t>
  </si>
  <si>
    <t>3241</t>
  </si>
  <si>
    <t>1090</t>
  </si>
  <si>
    <t>Забезпечення діяльності інших закладів у сфері соціального захисту і соціального забезпечення</t>
  </si>
  <si>
    <t>0113242</t>
  </si>
  <si>
    <t>3242</t>
  </si>
  <si>
    <t>Інші заходи у сфері соціального захисту і соціального забезпечення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</si>
  <si>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</si>
  <si>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</si>
  <si>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</si>
  <si>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0620</t>
  </si>
  <si>
    <t>0116030</t>
  </si>
  <si>
    <t>6030</t>
  </si>
  <si>
    <t>Організація благоустрою населених пунктів</t>
  </si>
  <si>
    <t>0451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</si>
  <si>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</si>
  <si>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</si>
  <si>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</si>
  <si>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</si>
  <si>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0600000</t>
  </si>
  <si>
    <t>Вiддiл освiти, молодi та спорту, культури та туризму Великосеверинiвської сiльської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</si>
  <si>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</si>
  <si>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</si>
  <si>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</si>
  <si>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</si>
  <si>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</si>
  <si>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</si>
  <si>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</si>
  <si>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</si>
  <si>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</si>
  <si>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</si>
  <si>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</si>
  <si>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0611031</t>
  </si>
  <si>
    <t>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</si>
  <si>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</si>
  <si>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</si>
  <si>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</si>
  <si>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</si>
  <si>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</si>
  <si>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</si>
  <si>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</si>
  <si>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</si>
  <si>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</si>
  <si>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</si>
  <si>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0614030</t>
  </si>
  <si>
    <t>4030</t>
  </si>
  <si>
    <t>0824</t>
  </si>
  <si>
    <t>Забезпечення діяльності бібліотек</t>
  </si>
  <si>
    <t>0614060</t>
  </si>
  <si>
    <t>0615011</t>
  </si>
  <si>
    <t>5011</t>
  </si>
  <si>
    <t>0810</t>
  </si>
  <si>
    <t>Проведення навчально-тренувальних зборів і змагань з олімпійських видів спорту</t>
  </si>
  <si>
    <t>3700000</t>
  </si>
  <si>
    <t>3710000</t>
  </si>
  <si>
    <t>3710160</t>
  </si>
  <si>
    <t>3719760</t>
  </si>
  <si>
    <t>9760</t>
  </si>
  <si>
    <t>Субвенція з місцевого бюджету на реалізацію проектів співробітництва між територіальними громадами</t>
  </si>
  <si>
    <t>УСЬОГО</t>
  </si>
  <si>
    <t xml:space="preserve">      1. Показники міжбюджетних трансфертів з інших бюджетів</t>
  </si>
  <si>
    <t>загальний фонд</t>
  </si>
  <si>
    <t>спеціальний фонд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</si>
  <si>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</si>
  <si>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</si>
  <si>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Додаток 7</t>
  </si>
  <si>
    <t>Великосеверинівська сільська рада</t>
  </si>
  <si>
    <t>Відділ освіти, молоді та спорту, культури та туризму Великосеверинівської сільської ради</t>
  </si>
  <si>
    <t>Фінансування за типом боргового зобов’язання</t>
  </si>
  <si>
    <t>0113160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</si>
  <si>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</si>
  <si>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</si>
  <si>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</si>
  <si>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</si>
  <si>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 xml:space="preserve"> Додаток 5</t>
  </si>
  <si>
    <t>до рішення Великосеверинівської сільської ради</t>
  </si>
  <si>
    <t xml:space="preserve"> </t>
  </si>
  <si>
    <t>Найменування згідно з Класифікацією доходів бюджету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</si>
  <si>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</si>
  <si>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</si>
  <si>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</si>
  <si>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</si>
  <si>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</si>
  <si>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</si>
  <si>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</si>
  <si>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</si>
  <si>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</si>
  <si>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</si>
  <si>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</si>
  <si>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</si>
  <si>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</si>
  <si>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</si>
  <si>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</si>
  <si>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</si>
  <si>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</si>
  <si>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</si>
  <si>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</si>
  <si>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</si>
  <si>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</si>
  <si>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</si>
  <si>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</si>
  <si>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</si>
  <si>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</si>
  <si>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</si>
  <si>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</si>
  <si>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</si>
  <si>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</si>
  <si>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</si>
  <si>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</si>
  <si>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</si>
  <si>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</si>
  <si>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</si>
  <si>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</si>
  <si>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</si>
  <si>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</si>
  <si>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</si>
  <si>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</si>
  <si>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</si>
  <si>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</si>
  <si>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</si>
  <si>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</si>
  <si>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</si>
  <si>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</si>
  <si>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</si>
  <si>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</si>
  <si>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</si>
  <si>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</si>
  <si>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</si>
  <si>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</si>
  <si>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</si>
  <si>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</si>
  <si>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</si>
  <si>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</si>
  <si>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</si>
  <si>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</si>
  <si>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</si>
  <si>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</si>
  <si>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</si>
  <si>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Разом доходів</t>
  </si>
  <si>
    <t>1150700000</t>
  </si>
  <si>
    <t>Разом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</si>
  <si>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</si>
  <si>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</si>
  <si>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</si>
  <si>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0900000</t>
  </si>
  <si>
    <t>0910000</t>
  </si>
  <si>
    <t>0910160</t>
  </si>
  <si>
    <t>Програма "Надання підтримки внутрішьо переміщеним та /або евакуйованим особам у звязку із введенням воєнного стану на 2024-2026 роки"</t>
  </si>
  <si>
    <t>Програма «Турбота» по поліпшенню соціального захисту громадян на 2024-2026 роки</t>
  </si>
  <si>
    <t>Програма благоустрою території населених пунктів Великосеверинівської сільської ради  на 2024-2026 роки</t>
  </si>
  <si>
    <t>Програма цивільного захисту Великосеверинівської сільської ради  на 2024-2026 роки</t>
  </si>
  <si>
    <t>Програма відшкодування компенсації за проїзд педагогічних працівників та обслуговуючого персоналу закладів освіти Великосеверинівської сільської ради до місця роботи та у зворотному напрямку на приміських маршрутах загального користування автомобільним транспортом на 2024-2026 роки</t>
  </si>
  <si>
    <t xml:space="preserve">Програма відшкодування компенсації за проїзд педагогічних працівників та обслуговуючого персоналу закладів освіти Великосеверинівської сільської ради до місця роботи та у зворотному напрямку на приміських маршрутах загального користування автомобільним транспортом на 2024-2026 роки </t>
  </si>
  <si>
    <t>Програма «Шкільний автобус» на території Великосеверинівської  сільської ради на 2024-2026 роки</t>
  </si>
  <si>
    <t>Програма «Сільський автобус» на території Великосеверинівської сільської територіальної громади на 2024-2026 роки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</si>
  <si>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</si>
  <si>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</si>
  <si>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</si>
  <si>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</si>
  <si>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 xml:space="preserve">УСЬОГО за розділом І та ІІ, у тому числі: 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</si>
  <si>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</si>
  <si>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</si>
  <si>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</si>
  <si>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</si>
  <si>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</si>
  <si>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Рішення сесії Великосеверинівської сільської ради від 22.12.2023 №1427</t>
  </si>
  <si>
    <t>Програма відшкодування витрат надавачам послуг за пільгове перевезення, зв'язок, передбачені чинним законодавством України, у Великосеверинівській територіальній громаді на 2024 –2026 роки</t>
  </si>
  <si>
    <t>Програма компенсації фізичним особам, які надають соціальні послуги з догляду на 2024-2026 роки</t>
  </si>
  <si>
    <t>Рішення сесії Великосеверинівської сільської ради від 22.12.2023 №1430</t>
  </si>
  <si>
    <t>Рішення сесії Великосеверинівської сільської ради від 22.12.2023 №1428</t>
  </si>
  <si>
    <t>Рішення сесії Великосеверинівської сільської ради від 22.12.2023 №1435</t>
  </si>
  <si>
    <t>Рішення сесії Великосеверинівської сільської ради від 22.12.2023 №1439</t>
  </si>
  <si>
    <t>Рішення сесії Великосеверинівської сільської ради від 22.12.2023 №1446</t>
  </si>
  <si>
    <t>Рішення сесії Великосеверинівської сільської ради від 22.12.2023 №1449</t>
  </si>
  <si>
    <t>Програма розвитку фізичної культури і спорту на території Великосеверинівської територіальної громади на 2024-2026 роки</t>
  </si>
  <si>
    <t>Бюджет Аджамської ТГ (Заробітна плата , ПММ,запасні частини для авто,канцелярські товари,миючі та дезинфікуючі засоби, реактиви для аналізатора,страхування авто,інтернет послуги, повірка тонометрів, гігрометрів та вогнегасників )</t>
  </si>
  <si>
    <t>41033900</t>
  </si>
  <si>
    <t>9900000000</t>
  </si>
  <si>
    <t>Державний бюджет</t>
  </si>
  <si>
    <t>1152900000</t>
  </si>
  <si>
    <t>ІІ. Трансферти із спеціального фонду бюджету</t>
  </si>
  <si>
    <t xml:space="preserve">Доходи бюджету Великосеверинівської сільської територіальної громади 
на 2025 рік 
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</si>
  <si>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</si>
  <si>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Дотації з державного бюджету місцевим бюджетам</t>
  </si>
  <si>
    <t>Базова дотація</t>
  </si>
  <si>
    <t xml:space="preserve">Фінансування бюджету Великосеверинівської сільської територіальної громади 
на 2025 рік </t>
  </si>
  <si>
    <t>видатків місцевого бюджету на 2025 рік</t>
  </si>
  <si>
    <t>0110180</t>
  </si>
  <si>
    <t>0133</t>
  </si>
  <si>
    <t>Інша діяльність у сфері державного управління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</si>
  <si>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</si>
  <si>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</si>
  <si>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</si>
  <si>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0117411</t>
  </si>
  <si>
    <t>7411</t>
  </si>
  <si>
    <t>Утримання та розвиток автотранспорту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</si>
  <si>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</si>
  <si>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</si>
  <si>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</si>
  <si>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</si>
  <si>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0118230</t>
  </si>
  <si>
    <t>8230</t>
  </si>
  <si>
    <t>0380</t>
  </si>
  <si>
    <t>Інші заходи громадського порядку та безпеки</t>
  </si>
  <si>
    <t>0611141</t>
  </si>
  <si>
    <t>1141</t>
  </si>
  <si>
    <t>Забезпечення діяльності інших закладів у сфері освіти</t>
  </si>
  <si>
    <t>0910180</t>
  </si>
  <si>
    <t>0913112</t>
  </si>
  <si>
    <t>3112</t>
  </si>
  <si>
    <t>1040</t>
  </si>
  <si>
    <t>Заходи державної політики з питань дітей та їх соціального захисту</t>
  </si>
  <si>
    <t>Фінансовий відділ Великосеверинівської сільської ради</t>
  </si>
  <si>
    <t>Служба у справах дітей Великосеверинівської сільської ради</t>
  </si>
  <si>
    <t>Бюджет Катеринівська ТГ (утримання трудового архіву )</t>
  </si>
  <si>
    <t>Розподіл витрат  бюджету Великосеверинівської сільської територіальної громади  на реалізацію місцевих/регіональних програм у 2025 році</t>
  </si>
  <si>
    <t>Рішення сесії Великосеверинівської сільської ради від 22.12.2023 №1442, зі змінами</t>
  </si>
  <si>
    <t>Програма відзначення державних, професійних свят,ювілейних дат, подій місцевого рівня та співпраці влади і громади на 2024-2026 роки</t>
  </si>
  <si>
    <t>Програма забезпечення громадського порядку та громадської безпеки на території Великосеверинівської громади на 2024-2026 роки</t>
  </si>
  <si>
    <t>Рішення сесії Великосеверинівської сільської ради від 22.12.2023 №1432, зі змінами</t>
  </si>
  <si>
    <t xml:space="preserve">Програма "Поховання невідомих та безрідних громадян" на 2024-2026 роки </t>
  </si>
  <si>
    <t>Рішення сесії Великосеверинівської сільської ради від 22.12.2023 №1436</t>
  </si>
  <si>
    <t>Рішення сесії Великосеверинівської сільської ради від 22.12.2023 №1437</t>
  </si>
  <si>
    <t>Програма фінансової підтримки комунальних підприємств галузі "Житлово-комунальне господарство" Великосеверинівської сільської ради на 2024-2026 роки</t>
  </si>
  <si>
    <t>Рішення сесії Великосеверинівської сільської ради від 22.12.2023 №1441</t>
  </si>
  <si>
    <t>Програма підтримки талановитих і обдарованих дітей та молоді Великосеверинівської сільської ради на 2023-2025 роки</t>
  </si>
  <si>
    <t xml:space="preserve">Служба у справах дітей Великосеверинівської сільської ради </t>
  </si>
  <si>
    <t>Програма фінансового забезпечення представницьких та службових витрат та інших заходів, повязаних з діяльністю органів місцевого самоврядування на 2024-2026 роки</t>
  </si>
  <si>
    <t>Комплексна програма підтримки ветеранів війни, членів їх сімей, членів сімей загиблих (померлих) ветеранів війни, загиблих ( померлих) Захисників і Захисниць України , полонених військовослужбовців України та осіб , зниклих безвісти  за особливих обставин на 2025-2026 роки</t>
  </si>
  <si>
    <t>від  24  грудня 2024 року № 1689</t>
  </si>
  <si>
    <t xml:space="preserve">  від 24 грудня 2024 року №1689</t>
  </si>
  <si>
    <t xml:space="preserve"> від 24 грудня 2024 року №1689</t>
  </si>
  <si>
    <t xml:space="preserve">Міжбюджетні трансферти бюджету Великосеверинівської сільської територіальної громади на 2025 рік </t>
  </si>
  <si>
    <t xml:space="preserve">                        від 24 грудня 2024 року №1689</t>
  </si>
  <si>
    <t>від 24 грудня 2024 року №1689</t>
  </si>
  <si>
    <t>Програма соціального захисту дітей-сиріт, дітей, позбавлення батьківського піклування, дітей із сімей, що опинилися в складних життєвих оставинах на 2024-2027 рік</t>
  </si>
  <si>
    <t>Рішення сесії Великосеверинівської сільської ради від 21.11.2024 року №1670</t>
  </si>
  <si>
    <t xml:space="preserve">Рішення сесії Великосеверинівської сільської ради від 22.12.2023 №1447, зі змінами </t>
  </si>
  <si>
    <t>Рішення сесії Великосеверинівської сільської ради від 22.12.2022 №1239, зі змінами</t>
  </si>
  <si>
    <t>Рішення сесії Великосеверинівської сільської ради від 22.12.2023 №1450, зі змінами</t>
  </si>
  <si>
    <t>Рішення сесії Великосеверинівської сільської ради від 18.04.2024р. №1527</t>
  </si>
  <si>
    <t>Рішення сесії Великосевериінівської сільської ради від  24.12.2024 р. №1693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</si>
</sst>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#,&quot;-&quot;"/>
    <numFmt numFmtId="165" formatCode="000000"/>
  </numFmts>
  <fonts count="22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157">
    <xf numFmtId="0" fontId="0" fillId="0" borderId="0" xfId="0"/>
    <xf numFmtId="0" fontId="3" fillId="0" borderId="3" xfId="0" applyFont="1" applyFill="1" applyBorder="1" applyAlignment="1">
      <alignment vertical="center" wrapText="1"/>
    </xf>
    <xf numFmtId="164" fontId="3" fillId="0" borderId="3" xfId="0" applyNumberFormat="1" applyFont="1" applyFill="1" applyBorder="1" applyAlignment="1">
      <alignment horizontal="right" vertical="center"/>
    </xf>
    <xf numFmtId="0" fontId="4" fillId="0" borderId="0" xfId="0" applyFont="1" applyFill="1"/>
    <xf numFmtId="0" fontId="4" fillId="0" borderId="3" xfId="0" applyFont="1" applyFill="1" applyBorder="1" applyAlignment="1">
      <alignment vertical="center" wrapText="1"/>
    </xf>
    <xf numFmtId="164" fontId="4" fillId="0" borderId="3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/>
    <xf numFmtId="0" fontId="4" fillId="0" borderId="3" xfId="0" applyFont="1" applyFill="1" applyBorder="1" applyAlignment="1">
      <alignment horizontal="center" vertical="center" wrapText="1"/>
    </xf>
    <xf numFmtId="0" fontId="7" fillId="0" borderId="0" xfId="0" applyFont="1"/>
    <xf numFmtId="0" fontId="4" fillId="0" borderId="3" xfId="0" quotePrefix="1" applyFont="1" applyFill="1" applyBorder="1" applyAlignment="1">
      <alignment vertical="center" wrapText="1"/>
    </xf>
    <xf numFmtId="0" fontId="3" fillId="0" borderId="0" xfId="0" applyFont="1" applyFill="1"/>
    <xf numFmtId="0" fontId="9" fillId="0" borderId="0" xfId="0" applyFont="1" applyFill="1" applyAlignment="1">
      <alignment horizontal="right"/>
    </xf>
    <xf numFmtId="0" fontId="4" fillId="0" borderId="0" xfId="0" applyFont="1"/>
    <xf numFmtId="0" fontId="3" fillId="0" borderId="0" xfId="0" applyFont="1" applyFill="1" applyAlignment="1">
      <alignment horizontal="left"/>
    </xf>
    <xf numFmtId="0" fontId="5" fillId="0" borderId="0" xfId="0" applyFont="1" applyFill="1"/>
    <xf numFmtId="0" fontId="5" fillId="0" borderId="0" xfId="0" applyFont="1" applyFill="1" applyAlignment="1"/>
    <xf numFmtId="165" fontId="5" fillId="2" borderId="0" xfId="1" applyNumberFormat="1" applyFont="1" applyFill="1" applyAlignment="1" applyProtection="1">
      <alignment vertical="center" wrapText="1"/>
      <protection locked="0"/>
    </xf>
    <xf numFmtId="0" fontId="3" fillId="0" borderId="0" xfId="0" applyFont="1" applyFill="1" applyAlignment="1"/>
    <xf numFmtId="0" fontId="0" fillId="0" borderId="0" xfId="0"/>
    <xf numFmtId="0" fontId="0" fillId="0" borderId="0" xfId="0" applyAlignment="1">
      <alignment horizontal="center"/>
    </xf>
    <xf numFmtId="0" fontId="11" fillId="0" borderId="0" xfId="0" applyFont="1"/>
    <xf numFmtId="0" fontId="0" fillId="0" borderId="8" xfId="0" quotePrefix="1" applyFont="1" applyBorder="1" applyAlignment="1">
      <alignment horizontal="center"/>
    </xf>
    <xf numFmtId="0" fontId="10" fillId="2" borderId="3" xfId="0" quotePrefix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4" fontId="10" fillId="2" borderId="3" xfId="0" quotePrefix="1" applyNumberFormat="1" applyFont="1" applyFill="1" applyBorder="1" applyAlignment="1">
      <alignment vertical="center" wrapText="1"/>
    </xf>
    <xf numFmtId="4" fontId="10" fillId="2" borderId="3" xfId="0" applyNumberFormat="1" applyFont="1" applyFill="1" applyBorder="1" applyAlignment="1">
      <alignment vertical="center" wrapText="1"/>
    </xf>
    <xf numFmtId="0" fontId="0" fillId="2" borderId="3" xfId="0" quotePrefix="1" applyFill="1" applyBorder="1" applyAlignment="1">
      <alignment horizontal="center" vertical="center" wrapText="1"/>
    </xf>
    <xf numFmtId="4" fontId="0" fillId="2" borderId="3" xfId="0" quotePrefix="1" applyNumberFormat="1" applyFill="1" applyBorder="1" applyAlignment="1">
      <alignment horizontal="center" vertical="center" wrapText="1"/>
    </xf>
    <xf numFmtId="4" fontId="0" fillId="2" borderId="3" xfId="0" quotePrefix="1" applyNumberFormat="1" applyFill="1" applyBorder="1" applyAlignment="1">
      <alignment vertical="center" wrapText="1"/>
    </xf>
    <xf numFmtId="4" fontId="0" fillId="2" borderId="3" xfId="0" applyNumberFormat="1" applyFill="1" applyBorder="1" applyAlignment="1">
      <alignment vertical="center" wrapText="1"/>
    </xf>
    <xf numFmtId="0" fontId="13" fillId="0" borderId="0" xfId="0" applyFont="1" applyFill="1"/>
    <xf numFmtId="0" fontId="12" fillId="0" borderId="0" xfId="0" applyFont="1"/>
    <xf numFmtId="0" fontId="10" fillId="0" borderId="0" xfId="0" applyFont="1"/>
    <xf numFmtId="4" fontId="4" fillId="2" borderId="3" xfId="0" quotePrefix="1" applyNumberFormat="1" applyFont="1" applyFill="1" applyBorder="1" applyAlignment="1">
      <alignment horizontal="center" vertical="center" wrapText="1"/>
    </xf>
    <xf numFmtId="0" fontId="4" fillId="2" borderId="3" xfId="0" quotePrefix="1" applyFont="1" applyFill="1" applyBorder="1" applyAlignment="1">
      <alignment horizontal="left" vertical="center" wrapText="1"/>
    </xf>
    <xf numFmtId="4" fontId="4" fillId="2" borderId="3" xfId="0" quotePrefix="1" applyNumberFormat="1" applyFont="1" applyFill="1" applyBorder="1" applyAlignment="1">
      <alignment horizontal="left" vertical="center" wrapText="1"/>
    </xf>
    <xf numFmtId="0" fontId="4" fillId="0" borderId="3" xfId="0" quotePrefix="1" applyFont="1" applyBorder="1" applyAlignment="1">
      <alignment horizontal="left" vertical="center" wrapText="1"/>
    </xf>
    <xf numFmtId="4" fontId="4" fillId="0" borderId="3" xfId="0" quotePrefix="1" applyNumberFormat="1" applyFont="1" applyBorder="1" applyAlignment="1">
      <alignment horizontal="left" vertical="center" wrapText="1"/>
    </xf>
    <xf numFmtId="4" fontId="4" fillId="2" borderId="3" xfId="0" quotePrefix="1" applyNumberFormat="1" applyFont="1" applyFill="1" applyBorder="1" applyAlignment="1">
      <alignment vertical="center" wrapText="1"/>
    </xf>
    <xf numFmtId="4" fontId="4" fillId="0" borderId="3" xfId="0" quotePrefix="1" applyNumberFormat="1" applyFont="1" applyBorder="1" applyAlignment="1">
      <alignment vertical="center" wrapText="1"/>
    </xf>
    <xf numFmtId="0" fontId="15" fillId="0" borderId="0" xfId="0" applyFont="1" applyFill="1" applyAlignment="1">
      <alignment horizontal="right"/>
    </xf>
    <xf numFmtId="0" fontId="16" fillId="0" borderId="0" xfId="0" applyFont="1" applyAlignment="1">
      <alignment horizontal="right"/>
    </xf>
    <xf numFmtId="0" fontId="4" fillId="0" borderId="0" xfId="0" applyFont="1" applyFill="1" applyAlignment="1">
      <alignment horizontal="left"/>
    </xf>
    <xf numFmtId="0" fontId="2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4" fontId="14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top" wrapText="1"/>
    </xf>
    <xf numFmtId="0" fontId="17" fillId="2" borderId="7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 wrapText="1"/>
    </xf>
    <xf numFmtId="0" fontId="17" fillId="2" borderId="4" xfId="0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horizontal="center" vertical="center"/>
    </xf>
    <xf numFmtId="0" fontId="18" fillId="2" borderId="2" xfId="0" quotePrefix="1" applyFont="1" applyFill="1" applyBorder="1" applyAlignment="1">
      <alignment horizontal="centerContinuous" vertical="center" wrapText="1"/>
    </xf>
    <xf numFmtId="0" fontId="18" fillId="2" borderId="7" xfId="0" applyFont="1" applyFill="1" applyBorder="1" applyAlignment="1">
      <alignment horizontal="centerContinuous" vertical="center"/>
    </xf>
    <xf numFmtId="164" fontId="18" fillId="2" borderId="7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Continuous" vertical="center" wrapText="1"/>
    </xf>
    <xf numFmtId="0" fontId="17" fillId="2" borderId="4" xfId="0" applyFont="1" applyFill="1" applyBorder="1" applyAlignment="1">
      <alignment horizontal="centerContinuous" vertical="center"/>
    </xf>
    <xf numFmtId="164" fontId="17" fillId="2" borderId="4" xfId="0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Continuous" vertical="center" wrapText="1"/>
    </xf>
    <xf numFmtId="0" fontId="17" fillId="2" borderId="7" xfId="0" applyFont="1" applyFill="1" applyBorder="1" applyAlignment="1">
      <alignment horizontal="centerContinuous" vertical="center"/>
    </xf>
    <xf numFmtId="164" fontId="17" fillId="2" borderId="7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left" vertical="center"/>
    </xf>
    <xf numFmtId="164" fontId="18" fillId="2" borderId="7" xfId="0" applyNumberFormat="1" applyFont="1" applyFill="1" applyBorder="1" applyAlignment="1">
      <alignment horizontal="center"/>
    </xf>
    <xf numFmtId="0" fontId="17" fillId="2" borderId="0" xfId="0" applyFont="1" applyFill="1"/>
    <xf numFmtId="0" fontId="17" fillId="2" borderId="0" xfId="0" applyFont="1" applyFill="1" applyAlignment="1">
      <alignment horizontal="left"/>
    </xf>
    <xf numFmtId="0" fontId="17" fillId="2" borderId="3" xfId="0" applyFont="1" applyFill="1" applyBorder="1" applyAlignment="1">
      <alignment horizontal="center" vertical="top" wrapText="1"/>
    </xf>
    <xf numFmtId="0" fontId="17" fillId="2" borderId="5" xfId="0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centerContinuous" vertical="center"/>
    </xf>
    <xf numFmtId="0" fontId="18" fillId="2" borderId="3" xfId="0" quotePrefix="1" applyFont="1" applyFill="1" applyBorder="1" applyAlignment="1">
      <alignment horizontal="centerContinuous" vertical="center" wrapText="1"/>
    </xf>
    <xf numFmtId="164" fontId="18" fillId="2" borderId="3" xfId="0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Continuous" vertical="center"/>
    </xf>
    <xf numFmtId="0" fontId="17" fillId="2" borderId="5" xfId="0" applyFont="1" applyFill="1" applyBorder="1" applyAlignment="1">
      <alignment horizontal="centerContinuous" vertical="center" wrapText="1"/>
    </xf>
    <xf numFmtId="164" fontId="17" fillId="2" borderId="5" xfId="0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2" xfId="0" quotePrefix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164" fontId="17" fillId="2" borderId="3" xfId="0" applyNumberFormat="1" applyFont="1" applyFill="1" applyBorder="1" applyAlignment="1">
      <alignment horizontal="center" vertical="center"/>
    </xf>
    <xf numFmtId="164" fontId="18" fillId="2" borderId="3" xfId="0" applyNumberFormat="1" applyFont="1" applyFill="1" applyBorder="1" applyAlignment="1">
      <alignment horizontal="center"/>
    </xf>
    <xf numFmtId="0" fontId="19" fillId="2" borderId="0" xfId="0" applyFont="1" applyFill="1" applyAlignment="1">
      <alignment horizontal="right"/>
    </xf>
    <xf numFmtId="0" fontId="20" fillId="0" borderId="0" xfId="0" applyFont="1" applyFill="1" applyAlignment="1">
      <alignment horizontal="right"/>
    </xf>
    <xf numFmtId="0" fontId="0" fillId="2" borderId="3" xfId="0" applyFill="1" applyBorder="1" applyAlignment="1">
      <alignment horizontal="center" vertical="center" wrapText="1"/>
    </xf>
    <xf numFmtId="0" fontId="6" fillId="0" borderId="0" xfId="0" quotePrefix="1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6" fillId="2" borderId="0" xfId="0" quotePrefix="1" applyFont="1" applyFill="1" applyAlignment="1">
      <alignment horizontal="center"/>
    </xf>
    <xf numFmtId="0" fontId="2" fillId="2" borderId="0" xfId="0" applyFont="1" applyFill="1"/>
    <xf numFmtId="0" fontId="9" fillId="2" borderId="0" xfId="0" applyFont="1" applyFill="1" applyAlignment="1">
      <alignment horizontal="right"/>
    </xf>
    <xf numFmtId="0" fontId="0" fillId="2" borderId="0" xfId="0" applyFill="1"/>
    <xf numFmtId="0" fontId="10" fillId="2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 wrapText="1"/>
    </xf>
    <xf numFmtId="4" fontId="10" fillId="2" borderId="3" xfId="0" applyNumberFormat="1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3" xfId="0" applyFill="1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0" fontId="10" fillId="2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0" fontId="4" fillId="0" borderId="2" xfId="0" quotePrefix="1" applyFont="1" applyFill="1" applyBorder="1" applyAlignment="1">
      <alignment horizontal="left" vertical="center" wrapText="1"/>
    </xf>
    <xf numFmtId="4" fontId="4" fillId="2" borderId="2" xfId="0" quotePrefix="1" applyNumberFormat="1" applyFont="1" applyFill="1" applyBorder="1" applyAlignment="1">
      <alignment horizontal="left" vertical="center" wrapText="1"/>
    </xf>
    <xf numFmtId="0" fontId="4" fillId="0" borderId="2" xfId="0" quotePrefix="1" applyFont="1" applyFill="1" applyBorder="1" applyAlignment="1">
      <alignment vertical="center" wrapText="1"/>
    </xf>
    <xf numFmtId="0" fontId="4" fillId="0" borderId="3" xfId="0" quotePrefix="1" applyFont="1" applyFill="1" applyBorder="1" applyAlignment="1">
      <alignment horizontal="left" vertical="center" wrapText="1"/>
    </xf>
    <xf numFmtId="0" fontId="4" fillId="0" borderId="6" xfId="0" quotePrefix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4" fillId="0" borderId="7" xfId="0" quotePrefix="1" applyFont="1" applyFill="1" applyBorder="1" applyAlignment="1">
      <alignment horizontal="left" vertical="center" wrapText="1"/>
    </xf>
    <xf numFmtId="4" fontId="12" fillId="0" borderId="3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21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6" fillId="0" borderId="0" xfId="0" quotePrefix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14" fillId="2" borderId="2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2" borderId="3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5" fillId="0" borderId="0" xfId="0" applyFont="1" applyFill="1" applyAlignment="1">
      <alignment horizontal="right" wrapText="1" readingOrder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 readingOrder="1"/>
    </xf>
    <xf numFmtId="0" fontId="17" fillId="2" borderId="2" xfId="0" applyFont="1" applyFill="1" applyBorder="1" applyAlignment="1">
      <alignment horizontal="center" vertical="top" wrapText="1"/>
    </xf>
    <xf numFmtId="0" fontId="17" fillId="2" borderId="7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/>
    </xf>
    <xf numFmtId="0" fontId="3" fillId="0" borderId="2" xfId="0" quotePrefix="1" applyFont="1" applyFill="1" applyBorder="1" applyAlignment="1">
      <alignment horizontal="center" vertical="center" wrapText="1"/>
    </xf>
    <xf numFmtId="0" fontId="3" fillId="0" borderId="6" xfId="0" quotePrefix="1" applyFont="1" applyFill="1" applyBorder="1" applyAlignment="1">
      <alignment horizontal="center" vertical="center" wrapText="1"/>
    </xf>
    <xf numFmtId="0" fontId="3" fillId="0" borderId="7" xfId="0" quotePrefix="1" applyFont="1" applyFill="1" applyBorder="1" applyAlignment="1">
      <alignment horizontal="center" vertical="center" wrapText="1"/>
    </xf>
    <xf numFmtId="165" fontId="5" fillId="2" borderId="0" xfId="1" applyNumberFormat="1" applyFont="1" applyFill="1" applyAlignment="1" applyProtection="1">
      <alignment horizontal="center" wrapText="1"/>
      <protection locked="0"/>
    </xf>
    <xf numFmtId="165" fontId="5" fillId="2" borderId="0" xfId="1" applyNumberFormat="1" applyFont="1" applyFill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2"/>
  <sheetViews>
    <sheetView view="pageBreakPreview" topLeftCell="A67" zoomScale="80" zoomScaleNormal="100" zoomScaleSheetLayoutView="80" workbookViewId="0">
      <selection activeCell="A8" sqref="A8"/>
    </sheetView>
  </sheetViews>
  <sheetFormatPr defaultColWidth="9.140625" defaultRowHeight="20.25" x14ac:dyDescent="0.3"/>
  <cols>
    <col min="1" max="1" width="15.42578125" style="93" customWidth="1"/>
    <col min="2" max="2" width="77.28515625" style="93" customWidth="1"/>
    <col min="3" max="3" width="23.85546875" style="94" customWidth="1"/>
    <col min="4" max="4" width="23" style="94" customWidth="1"/>
    <col min="5" max="5" width="21.7109375" style="93" customWidth="1"/>
    <col min="6" max="6" width="15.7109375" style="93" customWidth="1"/>
    <col min="7" max="16384" width="9.140625" style="95"/>
  </cols>
  <sheetData>
    <row r="3" spans="1:6" ht="37.5" customHeight="1" x14ac:dyDescent="0.3">
      <c r="D3" s="96" t="s">
        <v>0</v>
      </c>
      <c r="E3" s="93" t="s">
        <v>128</v>
      </c>
      <c r="F3" s="97"/>
    </row>
    <row r="4" spans="1:6" ht="21" customHeight="1" x14ac:dyDescent="0.3">
      <c r="D4" s="122" t="s">
        <v>9</v>
      </c>
      <c r="E4" s="122"/>
      <c r="F4" s="122"/>
    </row>
    <row r="5" spans="1:6" ht="20.25" customHeight="1" x14ac:dyDescent="0.3">
      <c r="D5" s="122" t="s">
        <v>10</v>
      </c>
      <c r="E5" s="122"/>
      <c r="F5" s="122"/>
    </row>
    <row r="6" spans="1:6" ht="20.25" customHeight="1" x14ac:dyDescent="0.3">
      <c r="D6" s="122" t="s">
        <v>281</v>
      </c>
      <c r="E6" s="122"/>
      <c r="F6" s="122"/>
    </row>
    <row r="7" spans="1:6" ht="85.5" customHeight="1" x14ac:dyDescent="0.3">
      <c r="A7" s="123" t="s">
        <v>233</v>
      </c>
      <c r="B7" s="124"/>
      <c r="C7" s="124"/>
      <c r="D7" s="124"/>
      <c r="E7" s="124"/>
      <c r="F7" s="124"/>
    </row>
    <row r="8" spans="1:6" s="99" customFormat="1" ht="21" customHeight="1" x14ac:dyDescent="0.3">
      <c r="A8" s="98" t="s">
        <v>191</v>
      </c>
      <c r="B8" s="93"/>
      <c r="C8" s="94"/>
      <c r="D8" s="94"/>
      <c r="E8" s="93"/>
      <c r="F8" s="93"/>
    </row>
    <row r="9" spans="1:6" s="99" customFormat="1" ht="21" customHeight="1" x14ac:dyDescent="0.3">
      <c r="A9" s="93" t="s">
        <v>1</v>
      </c>
      <c r="B9" s="93"/>
      <c r="C9" s="94"/>
      <c r="D9" s="94"/>
      <c r="E9" s="93"/>
      <c r="F9" s="100" t="s">
        <v>11</v>
      </c>
    </row>
    <row r="10" spans="1:6" s="99" customFormat="1" ht="21" customHeight="1" x14ac:dyDescent="0.3">
      <c r="A10" s="93"/>
      <c r="B10" s="93"/>
      <c r="C10" s="94"/>
      <c r="D10" s="94"/>
      <c r="E10" s="93"/>
      <c r="F10" s="100"/>
    </row>
    <row r="11" spans="1:6" s="101" customFormat="1" ht="12.75" x14ac:dyDescent="0.2">
      <c r="A11" s="126" t="s">
        <v>2</v>
      </c>
      <c r="B11" s="126" t="s">
        <v>129</v>
      </c>
      <c r="C11" s="126" t="s">
        <v>3</v>
      </c>
      <c r="D11" s="126" t="s">
        <v>4</v>
      </c>
      <c r="E11" s="126" t="s">
        <v>5</v>
      </c>
      <c r="F11" s="126"/>
    </row>
    <row r="12" spans="1:6" s="101" customFormat="1" ht="13.9" customHeight="1" x14ac:dyDescent="0.2">
      <c r="A12" s="126"/>
      <c r="B12" s="126"/>
      <c r="C12" s="126"/>
      <c r="D12" s="126"/>
      <c r="E12" s="126" t="s">
        <v>6</v>
      </c>
      <c r="F12" s="125" t="s">
        <v>7</v>
      </c>
    </row>
    <row r="13" spans="1:6" s="101" customFormat="1" ht="45.75" customHeight="1" x14ac:dyDescent="0.2">
      <c r="A13" s="126"/>
      <c r="B13" s="126"/>
      <c r="C13" s="126"/>
      <c r="D13" s="126"/>
      <c r="E13" s="126"/>
      <c r="F13" s="126"/>
    </row>
    <row r="14" spans="1:6" s="101" customFormat="1" ht="12.75" x14ac:dyDescent="0.2">
      <c r="A14" s="91">
        <v>1</v>
      </c>
      <c r="B14" s="91">
        <v>2</v>
      </c>
      <c r="C14" s="91">
        <v>3</v>
      </c>
      <c r="D14" s="91">
        <v>4</v>
      </c>
      <c r="E14" s="91">
        <v>5</v>
      </c>
      <c r="F14" s="91">
        <v>6</v>
      </c>
    </row>
    <row r="15" spans="1:6" s="101" customFormat="1" ht="12.75" x14ac:dyDescent="0.2">
      <c r="A15" s="102">
        <v>10000000</v>
      </c>
      <c r="B15" s="103" t="s">
        <v>130</v>
      </c>
      <c r="C15" s="104">
        <f t="shared" ref="C15:C78" si="0">D15+E15</f>
        <v>54137260</v>
      </c>
      <c r="D15" s="104">
        <v>54137260</v>
      </c>
      <c r="E15" s="104">
        <v>0</v>
      </c>
      <c r="F15" s="104">
        <v>0</v>
      </c>
    </row>
    <row r="16" spans="1:6" s="101" customFormat="1" ht="12.75" x14ac:dyDescent="0.2">
      <c r="A16" s="102">
        <v>11000000</v>
      </c>
      <c r="B16" s="103" t="s">
        <v>131</v>
      </c>
      <c r="C16" s="104">
        <f t="shared" si="0"/>
        <v>27272700</v>
      </c>
      <c r="D16" s="104">
        <v>27272700</v>
      </c>
      <c r="E16" s="104">
        <v>0</v>
      </c>
      <c r="F16" s="104">
        <v>0</v>
      </c>
    </row>
    <row r="17" spans="1:6" s="101" customFormat="1" ht="12.75" x14ac:dyDescent="0.2">
      <c r="A17" s="102">
        <v>11010000</v>
      </c>
      <c r="B17" s="103" t="s">
        <v>132</v>
      </c>
      <c r="C17" s="104">
        <f t="shared" si="0"/>
        <v>27269700</v>
      </c>
      <c r="D17" s="104">
        <v>27269700</v>
      </c>
      <c r="E17" s="104">
        <v>0</v>
      </c>
      <c r="F17" s="104">
        <v>0</v>
      </c>
    </row>
    <row r="18" spans="1:6" s="101" customFormat="1" ht="25.5" x14ac:dyDescent="0.2">
      <c r="A18" s="105">
        <v>11010100</v>
      </c>
      <c r="B18" s="106" t="s">
        <v>133</v>
      </c>
      <c r="C18" s="107">
        <f t="shared" si="0"/>
        <v>18900600</v>
      </c>
      <c r="D18" s="107">
        <v>18900600</v>
      </c>
      <c r="E18" s="107">
        <v>0</v>
      </c>
      <c r="F18" s="107">
        <v>0</v>
      </c>
    </row>
    <row r="19" spans="1:6" s="101" customFormat="1" ht="25.5" x14ac:dyDescent="0.2">
      <c r="A19" s="105">
        <v>11010400</v>
      </c>
      <c r="B19" s="106" t="s">
        <v>134</v>
      </c>
      <c r="C19" s="107">
        <f t="shared" si="0"/>
        <v>7697100</v>
      </c>
      <c r="D19" s="107">
        <v>7697100</v>
      </c>
      <c r="E19" s="107">
        <v>0</v>
      </c>
      <c r="F19" s="107">
        <v>0</v>
      </c>
    </row>
    <row r="20" spans="1:6" s="101" customFormat="1" ht="25.5" x14ac:dyDescent="0.2">
      <c r="A20" s="105">
        <v>11010500</v>
      </c>
      <c r="B20" s="106" t="s">
        <v>135</v>
      </c>
      <c r="C20" s="107">
        <f t="shared" si="0"/>
        <v>250000</v>
      </c>
      <c r="D20" s="107">
        <v>250000</v>
      </c>
      <c r="E20" s="107">
        <v>0</v>
      </c>
      <c r="F20" s="107">
        <v>0</v>
      </c>
    </row>
    <row r="21" spans="1:6" s="101" customFormat="1" ht="25.5" x14ac:dyDescent="0.2">
      <c r="A21" s="105">
        <v>11011300</v>
      </c>
      <c r="B21" s="106" t="s">
        <v>136</v>
      </c>
      <c r="C21" s="107">
        <f t="shared" si="0"/>
        <v>422000</v>
      </c>
      <c r="D21" s="107">
        <v>422000</v>
      </c>
      <c r="E21" s="107">
        <v>0</v>
      </c>
      <c r="F21" s="107">
        <v>0</v>
      </c>
    </row>
    <row r="22" spans="1:6" s="101" customFormat="1" ht="12.75" x14ac:dyDescent="0.2">
      <c r="A22" s="102">
        <v>11020000</v>
      </c>
      <c r="B22" s="103" t="s">
        <v>137</v>
      </c>
      <c r="C22" s="104">
        <f t="shared" si="0"/>
        <v>3000</v>
      </c>
      <c r="D22" s="104">
        <v>3000</v>
      </c>
      <c r="E22" s="104">
        <v>0</v>
      </c>
      <c r="F22" s="104">
        <v>0</v>
      </c>
    </row>
    <row r="23" spans="1:6" s="101" customFormat="1" ht="12.75" x14ac:dyDescent="0.2">
      <c r="A23" s="105">
        <v>11020200</v>
      </c>
      <c r="B23" s="106" t="s">
        <v>138</v>
      </c>
      <c r="C23" s="107">
        <f t="shared" si="0"/>
        <v>3000</v>
      </c>
      <c r="D23" s="107">
        <v>3000</v>
      </c>
      <c r="E23" s="107">
        <v>0</v>
      </c>
      <c r="F23" s="107">
        <v>0</v>
      </c>
    </row>
    <row r="24" spans="1:6" s="101" customFormat="1" ht="12.75" x14ac:dyDescent="0.2">
      <c r="A24" s="102">
        <v>13000000</v>
      </c>
      <c r="B24" s="103" t="s">
        <v>139</v>
      </c>
      <c r="C24" s="104">
        <f t="shared" si="0"/>
        <v>14740</v>
      </c>
      <c r="D24" s="104">
        <v>14740</v>
      </c>
      <c r="E24" s="104">
        <v>0</v>
      </c>
      <c r="F24" s="104">
        <v>0</v>
      </c>
    </row>
    <row r="25" spans="1:6" s="101" customFormat="1" ht="12.75" x14ac:dyDescent="0.2">
      <c r="A25" s="102">
        <v>13010000</v>
      </c>
      <c r="B25" s="103" t="s">
        <v>140</v>
      </c>
      <c r="C25" s="104">
        <f t="shared" si="0"/>
        <v>8140</v>
      </c>
      <c r="D25" s="104">
        <v>8140</v>
      </c>
      <c r="E25" s="104">
        <v>0</v>
      </c>
      <c r="F25" s="104">
        <v>0</v>
      </c>
    </row>
    <row r="26" spans="1:6" s="101" customFormat="1" ht="38.25" x14ac:dyDescent="0.2">
      <c r="A26" s="105">
        <v>13010200</v>
      </c>
      <c r="B26" s="106" t="s">
        <v>141</v>
      </c>
      <c r="C26" s="107">
        <f t="shared" si="0"/>
        <v>8140</v>
      </c>
      <c r="D26" s="107">
        <v>8140</v>
      </c>
      <c r="E26" s="107">
        <v>0</v>
      </c>
      <c r="F26" s="107">
        <v>0</v>
      </c>
    </row>
    <row r="27" spans="1:6" s="101" customFormat="1" ht="28.5" customHeight="1" x14ac:dyDescent="0.2">
      <c r="A27" s="102">
        <v>13030000</v>
      </c>
      <c r="B27" s="103" t="s">
        <v>142</v>
      </c>
      <c r="C27" s="104">
        <f t="shared" si="0"/>
        <v>6600</v>
      </c>
      <c r="D27" s="104">
        <v>6600</v>
      </c>
      <c r="E27" s="104">
        <v>0</v>
      </c>
      <c r="F27" s="104">
        <v>0</v>
      </c>
    </row>
    <row r="28" spans="1:6" s="101" customFormat="1" ht="40.5" customHeight="1" x14ac:dyDescent="0.2">
      <c r="A28" s="105">
        <v>13030100</v>
      </c>
      <c r="B28" s="106" t="s">
        <v>143</v>
      </c>
      <c r="C28" s="107">
        <f t="shared" si="0"/>
        <v>6600</v>
      </c>
      <c r="D28" s="107">
        <v>6600</v>
      </c>
      <c r="E28" s="107">
        <v>0</v>
      </c>
      <c r="F28" s="107">
        <v>0</v>
      </c>
    </row>
    <row r="29" spans="1:6" s="101" customFormat="1" ht="12.75" x14ac:dyDescent="0.2">
      <c r="A29" s="102">
        <v>14000000</v>
      </c>
      <c r="B29" s="103" t="s">
        <v>144</v>
      </c>
      <c r="C29" s="104">
        <f t="shared" si="0"/>
        <v>8992600</v>
      </c>
      <c r="D29" s="104">
        <v>8992600</v>
      </c>
      <c r="E29" s="104">
        <v>0</v>
      </c>
      <c r="F29" s="104">
        <v>0</v>
      </c>
    </row>
    <row r="30" spans="1:6" s="101" customFormat="1" ht="12.75" x14ac:dyDescent="0.2">
      <c r="A30" s="102">
        <v>14020000</v>
      </c>
      <c r="B30" s="103" t="s">
        <v>145</v>
      </c>
      <c r="C30" s="104">
        <f t="shared" si="0"/>
        <v>1223500</v>
      </c>
      <c r="D30" s="104">
        <v>1223500</v>
      </c>
      <c r="E30" s="104">
        <v>0</v>
      </c>
      <c r="F30" s="104">
        <v>0</v>
      </c>
    </row>
    <row r="31" spans="1:6" s="101" customFormat="1" ht="12.75" x14ac:dyDescent="0.2">
      <c r="A31" s="105">
        <v>14021900</v>
      </c>
      <c r="B31" s="106" t="s">
        <v>146</v>
      </c>
      <c r="C31" s="107">
        <f t="shared" si="0"/>
        <v>1223500</v>
      </c>
      <c r="D31" s="107">
        <v>1223500</v>
      </c>
      <c r="E31" s="107">
        <v>0</v>
      </c>
      <c r="F31" s="107">
        <v>0</v>
      </c>
    </row>
    <row r="32" spans="1:6" s="101" customFormat="1" ht="12.75" x14ac:dyDescent="0.2">
      <c r="A32" s="102">
        <v>14030000</v>
      </c>
      <c r="B32" s="103" t="s">
        <v>147</v>
      </c>
      <c r="C32" s="104">
        <f t="shared" si="0"/>
        <v>5724000</v>
      </c>
      <c r="D32" s="104">
        <v>5724000</v>
      </c>
      <c r="E32" s="104">
        <v>0</v>
      </c>
      <c r="F32" s="104">
        <v>0</v>
      </c>
    </row>
    <row r="33" spans="1:6" s="101" customFormat="1" ht="12.75" x14ac:dyDescent="0.2">
      <c r="A33" s="105">
        <v>14031900</v>
      </c>
      <c r="B33" s="106" t="s">
        <v>146</v>
      </c>
      <c r="C33" s="107">
        <f t="shared" si="0"/>
        <v>5724000</v>
      </c>
      <c r="D33" s="107">
        <v>5724000</v>
      </c>
      <c r="E33" s="107">
        <v>0</v>
      </c>
      <c r="F33" s="107">
        <v>0</v>
      </c>
    </row>
    <row r="34" spans="1:6" s="101" customFormat="1" ht="25.5" x14ac:dyDescent="0.2">
      <c r="A34" s="102">
        <v>14040000</v>
      </c>
      <c r="B34" s="103" t="s">
        <v>148</v>
      </c>
      <c r="C34" s="104">
        <f t="shared" si="0"/>
        <v>2045100</v>
      </c>
      <c r="D34" s="104">
        <v>2045100</v>
      </c>
      <c r="E34" s="104">
        <v>0</v>
      </c>
      <c r="F34" s="104">
        <v>0</v>
      </c>
    </row>
    <row r="35" spans="1:6" s="101" customFormat="1" ht="51" x14ac:dyDescent="0.2">
      <c r="A35" s="105">
        <v>14040100</v>
      </c>
      <c r="B35" s="106" t="s">
        <v>234</v>
      </c>
      <c r="C35" s="107">
        <f t="shared" si="0"/>
        <v>1393400</v>
      </c>
      <c r="D35" s="107">
        <v>1393400</v>
      </c>
      <c r="E35" s="107">
        <v>0</v>
      </c>
      <c r="F35" s="107">
        <v>0</v>
      </c>
    </row>
    <row r="36" spans="1:6" s="101" customFormat="1" ht="72" customHeight="1" x14ac:dyDescent="0.2">
      <c r="A36" s="105">
        <v>14040200</v>
      </c>
      <c r="B36" s="106" t="s">
        <v>149</v>
      </c>
      <c r="C36" s="107">
        <f t="shared" si="0"/>
        <v>651700</v>
      </c>
      <c r="D36" s="107">
        <v>651700</v>
      </c>
      <c r="E36" s="107">
        <v>0</v>
      </c>
      <c r="F36" s="107">
        <v>0</v>
      </c>
    </row>
    <row r="37" spans="1:6" s="101" customFormat="1" ht="25.5" x14ac:dyDescent="0.2">
      <c r="A37" s="102">
        <v>18000000</v>
      </c>
      <c r="B37" s="103" t="s">
        <v>150</v>
      </c>
      <c r="C37" s="104">
        <f t="shared" si="0"/>
        <v>17857220</v>
      </c>
      <c r="D37" s="104">
        <v>17857220</v>
      </c>
      <c r="E37" s="104">
        <v>0</v>
      </c>
      <c r="F37" s="104">
        <v>0</v>
      </c>
    </row>
    <row r="38" spans="1:6" s="101" customFormat="1" ht="12.75" x14ac:dyDescent="0.2">
      <c r="A38" s="102">
        <v>18010000</v>
      </c>
      <c r="B38" s="103" t="s">
        <v>151</v>
      </c>
      <c r="C38" s="104">
        <f t="shared" si="0"/>
        <v>7409020</v>
      </c>
      <c r="D38" s="104">
        <v>7409020</v>
      </c>
      <c r="E38" s="104">
        <v>0</v>
      </c>
      <c r="F38" s="104">
        <v>0</v>
      </c>
    </row>
    <row r="39" spans="1:6" s="101" customFormat="1" ht="25.5" x14ac:dyDescent="0.2">
      <c r="A39" s="105">
        <v>18010100</v>
      </c>
      <c r="B39" s="106" t="s">
        <v>152</v>
      </c>
      <c r="C39" s="107">
        <f t="shared" si="0"/>
        <v>29600</v>
      </c>
      <c r="D39" s="107">
        <v>29600</v>
      </c>
      <c r="E39" s="107">
        <v>0</v>
      </c>
      <c r="F39" s="107">
        <v>0</v>
      </c>
    </row>
    <row r="40" spans="1:6" s="101" customFormat="1" ht="25.5" x14ac:dyDescent="0.2">
      <c r="A40" s="105">
        <v>18010200</v>
      </c>
      <c r="B40" s="106" t="s">
        <v>153</v>
      </c>
      <c r="C40" s="107">
        <f t="shared" si="0"/>
        <v>205000</v>
      </c>
      <c r="D40" s="107">
        <v>205000</v>
      </c>
      <c r="E40" s="107">
        <v>0</v>
      </c>
      <c r="F40" s="107">
        <v>0</v>
      </c>
    </row>
    <row r="41" spans="1:6" s="101" customFormat="1" ht="25.5" x14ac:dyDescent="0.2">
      <c r="A41" s="105">
        <v>18010300</v>
      </c>
      <c r="B41" s="106" t="s">
        <v>154</v>
      </c>
      <c r="C41" s="107">
        <f t="shared" si="0"/>
        <v>222800</v>
      </c>
      <c r="D41" s="107">
        <v>222800</v>
      </c>
      <c r="E41" s="107">
        <v>0</v>
      </c>
      <c r="F41" s="107">
        <v>0</v>
      </c>
    </row>
    <row r="42" spans="1:6" s="101" customFormat="1" ht="25.5" x14ac:dyDescent="0.2">
      <c r="A42" s="105">
        <v>18010400</v>
      </c>
      <c r="B42" s="106" t="s">
        <v>155</v>
      </c>
      <c r="C42" s="107">
        <f t="shared" si="0"/>
        <v>1135620</v>
      </c>
      <c r="D42" s="107">
        <v>1135620</v>
      </c>
      <c r="E42" s="107">
        <v>0</v>
      </c>
      <c r="F42" s="107">
        <v>0</v>
      </c>
    </row>
    <row r="43" spans="1:6" s="101" customFormat="1" ht="12.75" x14ac:dyDescent="0.2">
      <c r="A43" s="105">
        <v>18010500</v>
      </c>
      <c r="B43" s="106" t="s">
        <v>156</v>
      </c>
      <c r="C43" s="107">
        <f t="shared" si="0"/>
        <v>1496000</v>
      </c>
      <c r="D43" s="107">
        <v>1496000</v>
      </c>
      <c r="E43" s="107">
        <v>0</v>
      </c>
      <c r="F43" s="107">
        <v>0</v>
      </c>
    </row>
    <row r="44" spans="1:6" s="101" customFormat="1" ht="12.75" x14ac:dyDescent="0.2">
      <c r="A44" s="105">
        <v>18010600</v>
      </c>
      <c r="B44" s="106" t="s">
        <v>157</v>
      </c>
      <c r="C44" s="107">
        <f t="shared" si="0"/>
        <v>3200000</v>
      </c>
      <c r="D44" s="107">
        <v>3200000</v>
      </c>
      <c r="E44" s="107">
        <v>0</v>
      </c>
      <c r="F44" s="107">
        <v>0</v>
      </c>
    </row>
    <row r="45" spans="1:6" s="101" customFormat="1" ht="12.75" x14ac:dyDescent="0.2">
      <c r="A45" s="105">
        <v>18010700</v>
      </c>
      <c r="B45" s="106" t="s">
        <v>158</v>
      </c>
      <c r="C45" s="107">
        <f t="shared" si="0"/>
        <v>680000</v>
      </c>
      <c r="D45" s="107">
        <v>680000</v>
      </c>
      <c r="E45" s="107">
        <v>0</v>
      </c>
      <c r="F45" s="107">
        <v>0</v>
      </c>
    </row>
    <row r="46" spans="1:6" s="101" customFormat="1" ht="12.75" x14ac:dyDescent="0.2">
      <c r="A46" s="105">
        <v>18010900</v>
      </c>
      <c r="B46" s="106" t="s">
        <v>159</v>
      </c>
      <c r="C46" s="107">
        <f t="shared" si="0"/>
        <v>440000</v>
      </c>
      <c r="D46" s="107">
        <v>440000</v>
      </c>
      <c r="E46" s="107">
        <v>0</v>
      </c>
      <c r="F46" s="107">
        <v>0</v>
      </c>
    </row>
    <row r="47" spans="1:6" s="101" customFormat="1" ht="12.75" x14ac:dyDescent="0.2">
      <c r="A47" s="102">
        <v>18030000</v>
      </c>
      <c r="B47" s="103" t="s">
        <v>160</v>
      </c>
      <c r="C47" s="104">
        <f t="shared" si="0"/>
        <v>2200</v>
      </c>
      <c r="D47" s="104">
        <v>2200</v>
      </c>
      <c r="E47" s="104">
        <v>0</v>
      </c>
      <c r="F47" s="104">
        <v>0</v>
      </c>
    </row>
    <row r="48" spans="1:6" s="101" customFormat="1" ht="12.75" x14ac:dyDescent="0.2">
      <c r="A48" s="105">
        <v>18030200</v>
      </c>
      <c r="B48" s="106" t="s">
        <v>161</v>
      </c>
      <c r="C48" s="107">
        <f t="shared" si="0"/>
        <v>2200</v>
      </c>
      <c r="D48" s="107">
        <v>2200</v>
      </c>
      <c r="E48" s="107">
        <v>0</v>
      </c>
      <c r="F48" s="107">
        <v>0</v>
      </c>
    </row>
    <row r="49" spans="1:6" s="101" customFormat="1" ht="12.75" x14ac:dyDescent="0.2">
      <c r="A49" s="102">
        <v>18050000</v>
      </c>
      <c r="B49" s="103" t="s">
        <v>162</v>
      </c>
      <c r="C49" s="104">
        <f t="shared" si="0"/>
        <v>10446000</v>
      </c>
      <c r="D49" s="104">
        <v>10446000</v>
      </c>
      <c r="E49" s="104">
        <v>0</v>
      </c>
      <c r="F49" s="104">
        <v>0</v>
      </c>
    </row>
    <row r="50" spans="1:6" s="101" customFormat="1" ht="12.75" x14ac:dyDescent="0.2">
      <c r="A50" s="105">
        <v>18050300</v>
      </c>
      <c r="B50" s="106" t="s">
        <v>163</v>
      </c>
      <c r="C50" s="107">
        <f t="shared" si="0"/>
        <v>446000</v>
      </c>
      <c r="D50" s="107">
        <v>446000</v>
      </c>
      <c r="E50" s="107">
        <v>0</v>
      </c>
      <c r="F50" s="107">
        <v>0</v>
      </c>
    </row>
    <row r="51" spans="1:6" s="101" customFormat="1" ht="12.75" x14ac:dyDescent="0.2">
      <c r="A51" s="105">
        <v>18050400</v>
      </c>
      <c r="B51" s="106" t="s">
        <v>164</v>
      </c>
      <c r="C51" s="107">
        <f t="shared" si="0"/>
        <v>4900000</v>
      </c>
      <c r="D51" s="107">
        <v>4900000</v>
      </c>
      <c r="E51" s="107">
        <v>0</v>
      </c>
      <c r="F51" s="107">
        <v>0</v>
      </c>
    </row>
    <row r="52" spans="1:6" s="101" customFormat="1" ht="66.75" customHeight="1" x14ac:dyDescent="0.2">
      <c r="A52" s="105">
        <v>18050500</v>
      </c>
      <c r="B52" s="106" t="s">
        <v>165</v>
      </c>
      <c r="C52" s="107">
        <f t="shared" si="0"/>
        <v>5100000</v>
      </c>
      <c r="D52" s="107">
        <v>5100000</v>
      </c>
      <c r="E52" s="107">
        <v>0</v>
      </c>
      <c r="F52" s="107">
        <v>0</v>
      </c>
    </row>
    <row r="53" spans="1:6" s="101" customFormat="1" ht="12.75" x14ac:dyDescent="0.2">
      <c r="A53" s="102">
        <v>20000000</v>
      </c>
      <c r="B53" s="103" t="s">
        <v>166</v>
      </c>
      <c r="C53" s="104">
        <f t="shared" si="0"/>
        <v>598240</v>
      </c>
      <c r="D53" s="104">
        <v>238240</v>
      </c>
      <c r="E53" s="104">
        <v>360000</v>
      </c>
      <c r="F53" s="104">
        <v>0</v>
      </c>
    </row>
    <row r="54" spans="1:6" s="101" customFormat="1" ht="12.75" x14ac:dyDescent="0.2">
      <c r="A54" s="102">
        <v>21000000</v>
      </c>
      <c r="B54" s="103" t="s">
        <v>167</v>
      </c>
      <c r="C54" s="104">
        <f t="shared" si="0"/>
        <v>65500</v>
      </c>
      <c r="D54" s="104">
        <v>65500</v>
      </c>
      <c r="E54" s="104">
        <v>0</v>
      </c>
      <c r="F54" s="104">
        <v>0</v>
      </c>
    </row>
    <row r="55" spans="1:6" s="101" customFormat="1" ht="12.75" x14ac:dyDescent="0.2">
      <c r="A55" s="102">
        <v>21080000</v>
      </c>
      <c r="B55" s="103" t="s">
        <v>168</v>
      </c>
      <c r="C55" s="104">
        <f t="shared" si="0"/>
        <v>65500</v>
      </c>
      <c r="D55" s="104">
        <v>65500</v>
      </c>
      <c r="E55" s="104">
        <v>0</v>
      </c>
      <c r="F55" s="104">
        <v>0</v>
      </c>
    </row>
    <row r="56" spans="1:6" s="101" customFormat="1" ht="12.75" x14ac:dyDescent="0.2">
      <c r="A56" s="105">
        <v>21081100</v>
      </c>
      <c r="B56" s="106" t="s">
        <v>169</v>
      </c>
      <c r="C56" s="107">
        <f t="shared" si="0"/>
        <v>12200</v>
      </c>
      <c r="D56" s="107">
        <v>12200</v>
      </c>
      <c r="E56" s="107">
        <v>0</v>
      </c>
      <c r="F56" s="107">
        <v>0</v>
      </c>
    </row>
    <row r="57" spans="1:6" s="101" customFormat="1" ht="51" x14ac:dyDescent="0.2">
      <c r="A57" s="105">
        <v>21081500</v>
      </c>
      <c r="B57" s="106" t="s">
        <v>170</v>
      </c>
      <c r="C57" s="107">
        <f t="shared" si="0"/>
        <v>53300</v>
      </c>
      <c r="D57" s="107">
        <v>53300</v>
      </c>
      <c r="E57" s="107">
        <v>0</v>
      </c>
      <c r="F57" s="107">
        <v>0</v>
      </c>
    </row>
    <row r="58" spans="1:6" s="101" customFormat="1" ht="12.75" x14ac:dyDescent="0.2">
      <c r="A58" s="102">
        <v>22000000</v>
      </c>
      <c r="B58" s="103" t="s">
        <v>171</v>
      </c>
      <c r="C58" s="104">
        <f t="shared" si="0"/>
        <v>152740</v>
      </c>
      <c r="D58" s="104">
        <v>152740</v>
      </c>
      <c r="E58" s="104">
        <v>0</v>
      </c>
      <c r="F58" s="104">
        <v>0</v>
      </c>
    </row>
    <row r="59" spans="1:6" s="101" customFormat="1" ht="12.75" x14ac:dyDescent="0.2">
      <c r="A59" s="102">
        <v>22010000</v>
      </c>
      <c r="B59" s="103" t="s">
        <v>172</v>
      </c>
      <c r="C59" s="104">
        <f t="shared" si="0"/>
        <v>23700</v>
      </c>
      <c r="D59" s="104">
        <v>23700</v>
      </c>
      <c r="E59" s="104">
        <v>0</v>
      </c>
      <c r="F59" s="104">
        <v>0</v>
      </c>
    </row>
    <row r="60" spans="1:6" s="101" customFormat="1" ht="12.75" x14ac:dyDescent="0.2">
      <c r="A60" s="105">
        <v>22012500</v>
      </c>
      <c r="B60" s="106" t="s">
        <v>173</v>
      </c>
      <c r="C60" s="107">
        <f t="shared" si="0"/>
        <v>16400</v>
      </c>
      <c r="D60" s="107">
        <v>16400</v>
      </c>
      <c r="E60" s="107">
        <v>0</v>
      </c>
      <c r="F60" s="107">
        <v>0</v>
      </c>
    </row>
    <row r="61" spans="1:6" s="101" customFormat="1" ht="25.5" x14ac:dyDescent="0.2">
      <c r="A61" s="105">
        <v>22012600</v>
      </c>
      <c r="B61" s="106" t="s">
        <v>174</v>
      </c>
      <c r="C61" s="107">
        <f t="shared" si="0"/>
        <v>7300</v>
      </c>
      <c r="D61" s="107">
        <v>7300</v>
      </c>
      <c r="E61" s="107">
        <v>0</v>
      </c>
      <c r="F61" s="107">
        <v>0</v>
      </c>
    </row>
    <row r="62" spans="1:6" s="101" customFormat="1" ht="25.5" x14ac:dyDescent="0.2">
      <c r="A62" s="102">
        <v>22080000</v>
      </c>
      <c r="B62" s="103" t="s">
        <v>175</v>
      </c>
      <c r="C62" s="104">
        <f t="shared" si="0"/>
        <v>92000</v>
      </c>
      <c r="D62" s="104">
        <v>92000</v>
      </c>
      <c r="E62" s="104">
        <v>0</v>
      </c>
      <c r="F62" s="104">
        <v>0</v>
      </c>
    </row>
    <row r="63" spans="1:6" s="101" customFormat="1" ht="46.5" customHeight="1" x14ac:dyDescent="0.2">
      <c r="A63" s="105">
        <v>22080400</v>
      </c>
      <c r="B63" s="106" t="s">
        <v>176</v>
      </c>
      <c r="C63" s="107">
        <f t="shared" si="0"/>
        <v>92000</v>
      </c>
      <c r="D63" s="107">
        <v>92000</v>
      </c>
      <c r="E63" s="107">
        <v>0</v>
      </c>
      <c r="F63" s="107">
        <v>0</v>
      </c>
    </row>
    <row r="64" spans="1:6" s="101" customFormat="1" ht="12.75" x14ac:dyDescent="0.2">
      <c r="A64" s="102">
        <v>22090000</v>
      </c>
      <c r="B64" s="103" t="s">
        <v>177</v>
      </c>
      <c r="C64" s="104">
        <f t="shared" si="0"/>
        <v>2040</v>
      </c>
      <c r="D64" s="104">
        <v>2040</v>
      </c>
      <c r="E64" s="104">
        <v>0</v>
      </c>
      <c r="F64" s="104">
        <v>0</v>
      </c>
    </row>
    <row r="65" spans="1:6" s="101" customFormat="1" ht="25.5" x14ac:dyDescent="0.2">
      <c r="A65" s="105">
        <v>22090100</v>
      </c>
      <c r="B65" s="106" t="s">
        <v>178</v>
      </c>
      <c r="C65" s="107">
        <f t="shared" si="0"/>
        <v>40</v>
      </c>
      <c r="D65" s="107">
        <v>40</v>
      </c>
      <c r="E65" s="107">
        <v>0</v>
      </c>
      <c r="F65" s="107">
        <v>0</v>
      </c>
    </row>
    <row r="66" spans="1:6" s="101" customFormat="1" ht="25.5" x14ac:dyDescent="0.2">
      <c r="A66" s="105">
        <v>22090400</v>
      </c>
      <c r="B66" s="106" t="s">
        <v>179</v>
      </c>
      <c r="C66" s="107">
        <f t="shared" si="0"/>
        <v>2000</v>
      </c>
      <c r="D66" s="107">
        <v>2000</v>
      </c>
      <c r="E66" s="107">
        <v>0</v>
      </c>
      <c r="F66" s="107">
        <v>0</v>
      </c>
    </row>
    <row r="67" spans="1:6" s="101" customFormat="1" ht="38.25" x14ac:dyDescent="0.2">
      <c r="A67" s="105">
        <v>22130000</v>
      </c>
      <c r="B67" s="106" t="s">
        <v>180</v>
      </c>
      <c r="C67" s="107">
        <f t="shared" si="0"/>
        <v>35000</v>
      </c>
      <c r="D67" s="107">
        <v>35000</v>
      </c>
      <c r="E67" s="107">
        <v>0</v>
      </c>
      <c r="F67" s="107">
        <v>0</v>
      </c>
    </row>
    <row r="68" spans="1:6" s="101" customFormat="1" ht="12.75" x14ac:dyDescent="0.2">
      <c r="A68" s="102">
        <v>24000000</v>
      </c>
      <c r="B68" s="103" t="s">
        <v>181</v>
      </c>
      <c r="C68" s="104">
        <f t="shared" si="0"/>
        <v>20000</v>
      </c>
      <c r="D68" s="104">
        <v>20000</v>
      </c>
      <c r="E68" s="104">
        <v>0</v>
      </c>
      <c r="F68" s="104">
        <v>0</v>
      </c>
    </row>
    <row r="69" spans="1:6" s="101" customFormat="1" ht="12.75" x14ac:dyDescent="0.2">
      <c r="A69" s="102">
        <v>24060000</v>
      </c>
      <c r="B69" s="103" t="s">
        <v>168</v>
      </c>
      <c r="C69" s="104">
        <f t="shared" si="0"/>
        <v>20000</v>
      </c>
      <c r="D69" s="104">
        <v>20000</v>
      </c>
      <c r="E69" s="104">
        <v>0</v>
      </c>
      <c r="F69" s="104">
        <v>0</v>
      </c>
    </row>
    <row r="70" spans="1:6" s="101" customFormat="1" ht="12.75" x14ac:dyDescent="0.2">
      <c r="A70" s="105">
        <v>24060300</v>
      </c>
      <c r="B70" s="106" t="s">
        <v>168</v>
      </c>
      <c r="C70" s="107">
        <f t="shared" si="0"/>
        <v>20000</v>
      </c>
      <c r="D70" s="107">
        <v>20000</v>
      </c>
      <c r="E70" s="107">
        <v>0</v>
      </c>
      <c r="F70" s="107">
        <v>0</v>
      </c>
    </row>
    <row r="71" spans="1:6" s="101" customFormat="1" ht="12.75" x14ac:dyDescent="0.2">
      <c r="A71" s="102">
        <v>25000000</v>
      </c>
      <c r="B71" s="103" t="s">
        <v>182</v>
      </c>
      <c r="C71" s="104">
        <f t="shared" si="0"/>
        <v>360000</v>
      </c>
      <c r="D71" s="104">
        <v>0</v>
      </c>
      <c r="E71" s="104">
        <v>360000</v>
      </c>
      <c r="F71" s="104">
        <v>0</v>
      </c>
    </row>
    <row r="72" spans="1:6" s="101" customFormat="1" ht="25.5" x14ac:dyDescent="0.2">
      <c r="A72" s="102">
        <v>25010000</v>
      </c>
      <c r="B72" s="103" t="s">
        <v>183</v>
      </c>
      <c r="C72" s="104">
        <f t="shared" si="0"/>
        <v>360000</v>
      </c>
      <c r="D72" s="104">
        <v>0</v>
      </c>
      <c r="E72" s="104">
        <v>360000</v>
      </c>
      <c r="F72" s="104">
        <v>0</v>
      </c>
    </row>
    <row r="73" spans="1:6" s="101" customFormat="1" ht="12.75" x14ac:dyDescent="0.2">
      <c r="A73" s="105">
        <v>25010100</v>
      </c>
      <c r="B73" s="106" t="s">
        <v>184</v>
      </c>
      <c r="C73" s="107">
        <f t="shared" si="0"/>
        <v>360000</v>
      </c>
      <c r="D73" s="107">
        <v>0</v>
      </c>
      <c r="E73" s="107">
        <v>360000</v>
      </c>
      <c r="F73" s="107">
        <v>0</v>
      </c>
    </row>
    <row r="74" spans="1:6" s="101" customFormat="1" ht="12.75" x14ac:dyDescent="0.2">
      <c r="A74" s="102"/>
      <c r="B74" s="103" t="s">
        <v>185</v>
      </c>
      <c r="C74" s="104">
        <f t="shared" si="0"/>
        <v>54735500</v>
      </c>
      <c r="D74" s="104">
        <v>54375500</v>
      </c>
      <c r="E74" s="104">
        <v>360000</v>
      </c>
      <c r="F74" s="104">
        <v>0</v>
      </c>
    </row>
    <row r="75" spans="1:6" s="101" customFormat="1" ht="12.75" x14ac:dyDescent="0.2">
      <c r="A75" s="102">
        <v>40000000</v>
      </c>
      <c r="B75" s="103" t="s">
        <v>186</v>
      </c>
      <c r="C75" s="104">
        <f t="shared" si="0"/>
        <v>15832500</v>
      </c>
      <c r="D75" s="104">
        <v>15832500</v>
      </c>
      <c r="E75" s="104">
        <v>0</v>
      </c>
      <c r="F75" s="104">
        <v>0</v>
      </c>
    </row>
    <row r="76" spans="1:6" s="101" customFormat="1" ht="12.75" x14ac:dyDescent="0.2">
      <c r="A76" s="102">
        <v>41000000</v>
      </c>
      <c r="B76" s="103" t="s">
        <v>187</v>
      </c>
      <c r="C76" s="104">
        <f t="shared" si="0"/>
        <v>15832500</v>
      </c>
      <c r="D76" s="104">
        <v>15832500</v>
      </c>
      <c r="E76" s="104">
        <v>0</v>
      </c>
      <c r="F76" s="104">
        <v>0</v>
      </c>
    </row>
    <row r="77" spans="1:6" s="101" customFormat="1" ht="12.75" x14ac:dyDescent="0.2">
      <c r="A77" s="102">
        <v>41020000</v>
      </c>
      <c r="B77" s="103" t="s">
        <v>235</v>
      </c>
      <c r="C77" s="104">
        <f t="shared" si="0"/>
        <v>1359900</v>
      </c>
      <c r="D77" s="104">
        <v>1359900</v>
      </c>
      <c r="E77" s="104">
        <v>0</v>
      </c>
      <c r="F77" s="104">
        <v>0</v>
      </c>
    </row>
    <row r="78" spans="1:6" s="101" customFormat="1" ht="12.75" x14ac:dyDescent="0.2">
      <c r="A78" s="105">
        <v>41020100</v>
      </c>
      <c r="B78" s="106" t="s">
        <v>236</v>
      </c>
      <c r="C78" s="107">
        <f t="shared" si="0"/>
        <v>1359900</v>
      </c>
      <c r="D78" s="107">
        <v>1359900</v>
      </c>
      <c r="E78" s="107">
        <v>0</v>
      </c>
      <c r="F78" s="107">
        <v>0</v>
      </c>
    </row>
    <row r="79" spans="1:6" s="101" customFormat="1" ht="12.75" x14ac:dyDescent="0.2">
      <c r="A79" s="102">
        <v>41030000</v>
      </c>
      <c r="B79" s="103" t="s">
        <v>188</v>
      </c>
      <c r="C79" s="104">
        <f t="shared" ref="C79:C81" si="1">D79+E79</f>
        <v>14472600</v>
      </c>
      <c r="D79" s="104">
        <v>14472600</v>
      </c>
      <c r="E79" s="104">
        <v>0</v>
      </c>
      <c r="F79" s="104">
        <v>0</v>
      </c>
    </row>
    <row r="80" spans="1:6" s="99" customFormat="1" ht="21" customHeight="1" x14ac:dyDescent="0.3">
      <c r="A80" s="105">
        <v>41033900</v>
      </c>
      <c r="B80" s="106" t="s">
        <v>189</v>
      </c>
      <c r="C80" s="107">
        <f t="shared" si="1"/>
        <v>14472600</v>
      </c>
      <c r="D80" s="107">
        <v>14472600</v>
      </c>
      <c r="E80" s="107">
        <v>0</v>
      </c>
      <c r="F80" s="107">
        <v>0</v>
      </c>
    </row>
    <row r="81" spans="1:6" ht="56.25" customHeight="1" x14ac:dyDescent="0.2">
      <c r="A81" s="108" t="s">
        <v>8</v>
      </c>
      <c r="B81" s="103" t="s">
        <v>190</v>
      </c>
      <c r="C81" s="104">
        <f t="shared" si="1"/>
        <v>70568000</v>
      </c>
      <c r="D81" s="104">
        <v>70208000</v>
      </c>
      <c r="E81" s="104">
        <v>360000</v>
      </c>
      <c r="F81" s="104">
        <v>0</v>
      </c>
    </row>
    <row r="82" spans="1:6" x14ac:dyDescent="0.3">
      <c r="A82" s="121"/>
      <c r="B82" s="121"/>
      <c r="C82" s="121"/>
      <c r="D82" s="121"/>
      <c r="E82" s="121"/>
      <c r="F82" s="121"/>
    </row>
  </sheetData>
  <mergeCells count="12">
    <mergeCell ref="A82:F82"/>
    <mergeCell ref="D4:F4"/>
    <mergeCell ref="D5:F5"/>
    <mergeCell ref="D6:F6"/>
    <mergeCell ref="A7:F7"/>
    <mergeCell ref="F12:F13"/>
    <mergeCell ref="A11:A13"/>
    <mergeCell ref="B11:B13"/>
    <mergeCell ref="C11:C13"/>
    <mergeCell ref="D11:D13"/>
    <mergeCell ref="E11:F11"/>
    <mergeCell ref="E12:E13"/>
  </mergeCells>
  <pageMargins left="0.43307086614173229" right="0.19685039370078741" top="0.48" bottom="0.15748031496062992" header="0.19685039370078741" footer="0.3"/>
  <pageSetup paperSize="9" scale="60" fitToHeight="50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"/>
  <sheetViews>
    <sheetView view="pageBreakPreview" zoomScale="60" zoomScaleNormal="100" workbookViewId="0">
      <selection activeCell="E9" sqref="E9"/>
    </sheetView>
  </sheetViews>
  <sheetFormatPr defaultColWidth="9.140625" defaultRowHeight="20.25" x14ac:dyDescent="0.3"/>
  <cols>
    <col min="1" max="1" width="6.42578125" style="14" customWidth="1"/>
    <col min="2" max="2" width="24.5703125" style="14" customWidth="1"/>
    <col min="3" max="3" width="52.5703125" style="14" customWidth="1"/>
    <col min="4" max="4" width="48.42578125" style="14" customWidth="1"/>
    <col min="5" max="5" width="22.85546875" style="14" customWidth="1"/>
    <col min="6" max="6" width="20.140625" style="14" customWidth="1"/>
    <col min="7" max="7" width="28.28515625" style="14" customWidth="1"/>
    <col min="8" max="8" width="10.85546875" style="14" customWidth="1"/>
    <col min="9" max="16384" width="9.140625" style="14"/>
  </cols>
  <sheetData>
    <row r="1" spans="2:8" ht="75" customHeight="1" x14ac:dyDescent="0.3">
      <c r="G1" s="109" t="s">
        <v>128</v>
      </c>
    </row>
    <row r="2" spans="2:8" x14ac:dyDescent="0.3">
      <c r="F2" s="12" t="s">
        <v>12</v>
      </c>
      <c r="H2" s="12"/>
    </row>
    <row r="3" spans="2:8" x14ac:dyDescent="0.3">
      <c r="F3" s="19" t="s">
        <v>9</v>
      </c>
      <c r="G3" s="19"/>
      <c r="H3" s="19"/>
    </row>
    <row r="4" spans="2:8" ht="32.25" customHeight="1" x14ac:dyDescent="0.3">
      <c r="F4" s="127" t="s">
        <v>10</v>
      </c>
      <c r="G4" s="127"/>
      <c r="H4" s="127"/>
    </row>
    <row r="5" spans="2:8" ht="31.5" customHeight="1" x14ac:dyDescent="0.3">
      <c r="F5" s="127" t="s">
        <v>282</v>
      </c>
      <c r="G5" s="127"/>
      <c r="H5" s="127"/>
    </row>
    <row r="6" spans="2:8" x14ac:dyDescent="0.3">
      <c r="F6" s="15"/>
      <c r="G6" s="15"/>
      <c r="H6" s="15"/>
    </row>
    <row r="7" spans="2:8" x14ac:dyDescent="0.3">
      <c r="F7" s="15"/>
      <c r="G7" s="15"/>
      <c r="H7" s="15"/>
    </row>
    <row r="8" spans="2:8" ht="46.5" customHeight="1" x14ac:dyDescent="0.3">
      <c r="C8" s="128" t="s">
        <v>237</v>
      </c>
      <c r="D8" s="129"/>
      <c r="E8" s="129"/>
      <c r="F8" s="129"/>
      <c r="G8" s="129"/>
      <c r="H8" s="129"/>
    </row>
    <row r="9" spans="2:8" ht="44.25" customHeight="1" x14ac:dyDescent="0.3">
      <c r="B9" s="130" t="s">
        <v>191</v>
      </c>
      <c r="C9" s="130"/>
    </row>
    <row r="10" spans="2:8" ht="29.25" customHeight="1" x14ac:dyDescent="0.3">
      <c r="B10" s="131" t="s">
        <v>1</v>
      </c>
      <c r="C10" s="131"/>
      <c r="G10" s="13" t="s">
        <v>11</v>
      </c>
    </row>
    <row r="11" spans="2:8" ht="29.25" customHeight="1" x14ac:dyDescent="0.3">
      <c r="B11" s="45"/>
      <c r="C11" s="45"/>
      <c r="G11" s="13"/>
    </row>
    <row r="12" spans="2:8" ht="36.75" customHeight="1" x14ac:dyDescent="0.3">
      <c r="B12" s="137" t="s">
        <v>2</v>
      </c>
      <c r="C12" s="137" t="s">
        <v>13</v>
      </c>
      <c r="D12" s="137" t="s">
        <v>3</v>
      </c>
      <c r="E12" s="137" t="s">
        <v>4</v>
      </c>
      <c r="F12" s="135" t="s">
        <v>5</v>
      </c>
      <c r="G12" s="136"/>
    </row>
    <row r="13" spans="2:8" ht="45" customHeight="1" x14ac:dyDescent="0.3">
      <c r="B13" s="138"/>
      <c r="C13" s="138"/>
      <c r="D13" s="138"/>
      <c r="E13" s="138"/>
      <c r="F13" s="48" t="s">
        <v>6</v>
      </c>
      <c r="G13" s="48" t="s">
        <v>7</v>
      </c>
    </row>
    <row r="14" spans="2:8" ht="6.75" customHeight="1" x14ac:dyDescent="0.3">
      <c r="B14" s="49"/>
      <c r="C14" s="49"/>
      <c r="D14" s="49"/>
      <c r="E14" s="49"/>
      <c r="F14" s="49"/>
      <c r="G14" s="49"/>
    </row>
    <row r="15" spans="2:8" x14ac:dyDescent="0.3">
      <c r="B15" s="46">
        <v>1</v>
      </c>
      <c r="C15" s="46">
        <v>2</v>
      </c>
      <c r="D15" s="46">
        <v>3</v>
      </c>
      <c r="E15" s="46">
        <v>4</v>
      </c>
      <c r="F15" s="46">
        <v>5</v>
      </c>
      <c r="G15" s="46">
        <v>6</v>
      </c>
    </row>
    <row r="16" spans="2:8" x14ac:dyDescent="0.3">
      <c r="B16" s="132" t="s">
        <v>14</v>
      </c>
      <c r="C16" s="133"/>
      <c r="D16" s="133"/>
      <c r="E16" s="133"/>
      <c r="F16" s="133"/>
      <c r="G16" s="134"/>
    </row>
    <row r="17" spans="2:7" x14ac:dyDescent="0.3">
      <c r="B17" s="47">
        <v>200000</v>
      </c>
      <c r="C17" s="50" t="s">
        <v>15</v>
      </c>
      <c r="D17" s="51">
        <v>0</v>
      </c>
      <c r="E17" s="51">
        <v>0</v>
      </c>
      <c r="F17" s="51">
        <v>0</v>
      </c>
      <c r="G17" s="51">
        <v>0</v>
      </c>
    </row>
    <row r="18" spans="2:7" ht="40.9" customHeight="1" x14ac:dyDescent="0.3">
      <c r="B18" s="47">
        <v>203000</v>
      </c>
      <c r="C18" s="50" t="s">
        <v>16</v>
      </c>
      <c r="D18" s="51">
        <v>0</v>
      </c>
      <c r="E18" s="51">
        <v>0</v>
      </c>
      <c r="F18" s="51">
        <v>0</v>
      </c>
      <c r="G18" s="51">
        <v>0</v>
      </c>
    </row>
    <row r="19" spans="2:7" x14ac:dyDescent="0.3">
      <c r="B19" s="52">
        <v>203410</v>
      </c>
      <c r="C19" s="46" t="s">
        <v>18</v>
      </c>
      <c r="D19" s="120">
        <v>15214020</v>
      </c>
      <c r="E19" s="120">
        <v>15214020</v>
      </c>
      <c r="F19" s="53">
        <v>0</v>
      </c>
      <c r="G19" s="53">
        <v>0</v>
      </c>
    </row>
    <row r="20" spans="2:7" x14ac:dyDescent="0.3">
      <c r="B20" s="52">
        <v>203420</v>
      </c>
      <c r="C20" s="46" t="s">
        <v>19</v>
      </c>
      <c r="D20" s="120">
        <v>-15214020</v>
      </c>
      <c r="E20" s="120">
        <v>-15214020</v>
      </c>
      <c r="F20" s="53">
        <v>0</v>
      </c>
      <c r="G20" s="53">
        <v>0</v>
      </c>
    </row>
    <row r="21" spans="2:7" x14ac:dyDescent="0.3">
      <c r="B21" s="132" t="s">
        <v>120</v>
      </c>
      <c r="C21" s="133"/>
      <c r="D21" s="133"/>
      <c r="E21" s="133"/>
      <c r="F21" s="133"/>
      <c r="G21" s="134"/>
    </row>
    <row r="22" spans="2:7" ht="37.9" customHeight="1" x14ac:dyDescent="0.3">
      <c r="B22" s="47">
        <v>600000</v>
      </c>
      <c r="C22" s="50" t="s">
        <v>21</v>
      </c>
      <c r="D22" s="51">
        <v>0</v>
      </c>
      <c r="E22" s="51">
        <v>0</v>
      </c>
      <c r="F22" s="51">
        <v>0</v>
      </c>
      <c r="G22" s="51">
        <v>0</v>
      </c>
    </row>
    <row r="23" spans="2:7" ht="63" customHeight="1" x14ac:dyDescent="0.3">
      <c r="B23" s="47">
        <v>603000</v>
      </c>
      <c r="C23" s="50" t="s">
        <v>17</v>
      </c>
      <c r="D23" s="51">
        <v>0</v>
      </c>
      <c r="E23" s="51">
        <v>0</v>
      </c>
      <c r="F23" s="51">
        <v>0</v>
      </c>
      <c r="G23" s="51">
        <v>0</v>
      </c>
    </row>
    <row r="24" spans="2:7" ht="81" customHeight="1" x14ac:dyDescent="0.3">
      <c r="B24" s="52">
        <v>603000</v>
      </c>
      <c r="C24" s="46" t="s">
        <v>17</v>
      </c>
      <c r="D24" s="53">
        <v>0</v>
      </c>
      <c r="E24" s="53">
        <v>0</v>
      </c>
      <c r="F24" s="53">
        <v>0</v>
      </c>
      <c r="G24" s="53">
        <v>0</v>
      </c>
    </row>
    <row r="25" spans="2:7" x14ac:dyDescent="0.3">
      <c r="B25" s="47" t="s">
        <v>8</v>
      </c>
      <c r="C25" s="50" t="s">
        <v>20</v>
      </c>
      <c r="D25" s="51">
        <v>0</v>
      </c>
      <c r="E25" s="51">
        <v>0</v>
      </c>
      <c r="F25" s="51">
        <v>0</v>
      </c>
      <c r="G25" s="51">
        <v>0</v>
      </c>
    </row>
  </sheetData>
  <mergeCells count="12">
    <mergeCell ref="B21:G21"/>
    <mergeCell ref="F12:G12"/>
    <mergeCell ref="B12:B13"/>
    <mergeCell ref="C12:C13"/>
    <mergeCell ref="D12:D13"/>
    <mergeCell ref="B16:G16"/>
    <mergeCell ref="E12:E13"/>
    <mergeCell ref="F4:H4"/>
    <mergeCell ref="F5:H5"/>
    <mergeCell ref="C8:H8"/>
    <mergeCell ref="B9:C9"/>
    <mergeCell ref="B10:C10"/>
  </mergeCells>
  <pageMargins left="0.55118110236220474" right="0.23622047244094491" top="0.55118110236220474" bottom="0.15748031496062992" header="0.19685039370078741" footer="0.19685039370078741"/>
  <pageSetup paperSize="9" scale="5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view="pageBreakPreview" zoomScale="80" zoomScaleNormal="100" zoomScaleSheetLayoutView="80" workbookViewId="0">
      <selection activeCell="G6" sqref="G6"/>
    </sheetView>
  </sheetViews>
  <sheetFormatPr defaultColWidth="8.85546875" defaultRowHeight="12.75" x14ac:dyDescent="0.2"/>
  <cols>
    <col min="1" max="3" width="12" style="20" customWidth="1"/>
    <col min="4" max="4" width="40.7109375" style="20" customWidth="1"/>
    <col min="5" max="15" width="13.7109375" style="20" customWidth="1"/>
    <col min="16" max="16" width="18" style="20" customWidth="1"/>
    <col min="17" max="16384" width="8.85546875" style="20"/>
  </cols>
  <sheetData>
    <row r="1" spans="1:16" x14ac:dyDescent="0.2">
      <c r="M1" s="20" t="s">
        <v>128</v>
      </c>
      <c r="P1" s="20" t="s">
        <v>128</v>
      </c>
    </row>
    <row r="2" spans="1:16" ht="15.75" x14ac:dyDescent="0.25">
      <c r="M2" s="20" t="s">
        <v>128</v>
      </c>
      <c r="O2" s="33" t="s">
        <v>22</v>
      </c>
      <c r="P2" s="34"/>
    </row>
    <row r="3" spans="1:16" ht="15.75" x14ac:dyDescent="0.25">
      <c r="O3" s="33"/>
      <c r="P3" s="34"/>
    </row>
    <row r="4" spans="1:16" x14ac:dyDescent="0.2">
      <c r="M4" s="20" t="s">
        <v>128</v>
      </c>
      <c r="O4" s="35" t="s">
        <v>9</v>
      </c>
      <c r="P4" s="35"/>
    </row>
    <row r="5" spans="1:16" x14ac:dyDescent="0.2">
      <c r="O5" s="35" t="s">
        <v>10</v>
      </c>
      <c r="P5" s="35"/>
    </row>
    <row r="6" spans="1:16" x14ac:dyDescent="0.2">
      <c r="O6" s="35" t="s">
        <v>283</v>
      </c>
      <c r="P6" s="35"/>
    </row>
    <row r="7" spans="1:16" x14ac:dyDescent="0.2">
      <c r="A7" s="139" t="s">
        <v>23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</row>
    <row r="8" spans="1:16" x14ac:dyDescent="0.2">
      <c r="A8" s="139" t="s">
        <v>238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</row>
    <row r="9" spans="1:16" x14ac:dyDescent="0.2">
      <c r="A9" s="23" t="s">
        <v>191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</row>
    <row r="10" spans="1:16" x14ac:dyDescent="0.2">
      <c r="A10" s="22" t="s">
        <v>1</v>
      </c>
      <c r="P10" s="44" t="s">
        <v>11</v>
      </c>
    </row>
    <row r="11" spans="1:16" ht="13.9" customHeight="1" x14ac:dyDescent="0.2">
      <c r="A11" s="140" t="s">
        <v>24</v>
      </c>
      <c r="B11" s="140" t="s">
        <v>25</v>
      </c>
      <c r="C11" s="140" t="s">
        <v>26</v>
      </c>
      <c r="D11" s="126" t="s">
        <v>27</v>
      </c>
      <c r="E11" s="126" t="s">
        <v>4</v>
      </c>
      <c r="F11" s="126"/>
      <c r="G11" s="126"/>
      <c r="H11" s="126"/>
      <c r="I11" s="126"/>
      <c r="J11" s="126" t="s">
        <v>5</v>
      </c>
      <c r="K11" s="126"/>
      <c r="L11" s="126"/>
      <c r="M11" s="126"/>
      <c r="N11" s="126"/>
      <c r="O11" s="126"/>
      <c r="P11" s="126" t="s">
        <v>192</v>
      </c>
    </row>
    <row r="12" spans="1:16" ht="13.9" customHeight="1" x14ac:dyDescent="0.2">
      <c r="A12" s="126"/>
      <c r="B12" s="126"/>
      <c r="C12" s="126"/>
      <c r="D12" s="126"/>
      <c r="E12" s="126" t="s">
        <v>6</v>
      </c>
      <c r="F12" s="126" t="s">
        <v>28</v>
      </c>
      <c r="G12" s="126" t="s">
        <v>29</v>
      </c>
      <c r="H12" s="126"/>
      <c r="I12" s="126" t="s">
        <v>30</v>
      </c>
      <c r="J12" s="126" t="s">
        <v>6</v>
      </c>
      <c r="K12" s="126" t="s">
        <v>7</v>
      </c>
      <c r="L12" s="126" t="s">
        <v>28</v>
      </c>
      <c r="M12" s="126" t="s">
        <v>29</v>
      </c>
      <c r="N12" s="126"/>
      <c r="O12" s="126" t="s">
        <v>30</v>
      </c>
      <c r="P12" s="126"/>
    </row>
    <row r="13" spans="1:16" ht="13.9" customHeight="1" x14ac:dyDescent="0.2">
      <c r="A13" s="126"/>
      <c r="B13" s="126"/>
      <c r="C13" s="126"/>
      <c r="D13" s="126"/>
      <c r="E13" s="126"/>
      <c r="F13" s="126"/>
      <c r="G13" s="126" t="s">
        <v>31</v>
      </c>
      <c r="H13" s="126" t="s">
        <v>32</v>
      </c>
      <c r="I13" s="126"/>
      <c r="J13" s="126"/>
      <c r="K13" s="126"/>
      <c r="L13" s="126"/>
      <c r="M13" s="126" t="s">
        <v>31</v>
      </c>
      <c r="N13" s="126" t="s">
        <v>32</v>
      </c>
      <c r="O13" s="126"/>
      <c r="P13" s="126"/>
    </row>
    <row r="14" spans="1:16" ht="44.25" customHeight="1" x14ac:dyDescent="0.2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</row>
    <row r="15" spans="1:16" x14ac:dyDescent="0.2">
      <c r="A15" s="118">
        <v>1</v>
      </c>
      <c r="B15" s="118">
        <v>2</v>
      </c>
      <c r="C15" s="118">
        <v>3</v>
      </c>
      <c r="D15" s="118">
        <v>4</v>
      </c>
      <c r="E15" s="118">
        <v>5</v>
      </c>
      <c r="F15" s="118">
        <v>6</v>
      </c>
      <c r="G15" s="118">
        <v>7</v>
      </c>
      <c r="H15" s="118">
        <v>8</v>
      </c>
      <c r="I15" s="118">
        <v>9</v>
      </c>
      <c r="J15" s="118">
        <v>10</v>
      </c>
      <c r="K15" s="118">
        <v>11</v>
      </c>
      <c r="L15" s="118">
        <v>12</v>
      </c>
      <c r="M15" s="118">
        <v>13</v>
      </c>
      <c r="N15" s="118">
        <v>14</v>
      </c>
      <c r="O15" s="118">
        <v>15</v>
      </c>
      <c r="P15" s="118">
        <v>16</v>
      </c>
    </row>
    <row r="16" spans="1:16" x14ac:dyDescent="0.2">
      <c r="A16" s="24" t="s">
        <v>33</v>
      </c>
      <c r="B16" s="25"/>
      <c r="C16" s="26"/>
      <c r="D16" s="27" t="s">
        <v>118</v>
      </c>
      <c r="E16" s="28">
        <v>19263300</v>
      </c>
      <c r="F16" s="28">
        <v>18904200</v>
      </c>
      <c r="G16" s="28">
        <v>11423101</v>
      </c>
      <c r="H16" s="28">
        <v>3114776</v>
      </c>
      <c r="I16" s="28">
        <v>359100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f t="shared" ref="P16:P55" si="0">E16+J16</f>
        <v>19263300</v>
      </c>
    </row>
    <row r="17" spans="1:16" x14ac:dyDescent="0.2">
      <c r="A17" s="24" t="s">
        <v>36</v>
      </c>
      <c r="B17" s="25"/>
      <c r="C17" s="26"/>
      <c r="D17" s="27" t="s">
        <v>118</v>
      </c>
      <c r="E17" s="28">
        <v>19263300</v>
      </c>
      <c r="F17" s="28">
        <v>18904200</v>
      </c>
      <c r="G17" s="28">
        <v>11423101</v>
      </c>
      <c r="H17" s="28">
        <v>3114776</v>
      </c>
      <c r="I17" s="28">
        <v>359100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f t="shared" si="0"/>
        <v>19263300</v>
      </c>
    </row>
    <row r="18" spans="1:16" ht="63.75" x14ac:dyDescent="0.2">
      <c r="A18" s="29" t="s">
        <v>37</v>
      </c>
      <c r="B18" s="29" t="s">
        <v>38</v>
      </c>
      <c r="C18" s="30" t="s">
        <v>39</v>
      </c>
      <c r="D18" s="31" t="s">
        <v>40</v>
      </c>
      <c r="E18" s="32">
        <v>13508476</v>
      </c>
      <c r="F18" s="32">
        <v>13508476</v>
      </c>
      <c r="G18" s="32">
        <v>9276987</v>
      </c>
      <c r="H18" s="32">
        <v>1706552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f t="shared" si="0"/>
        <v>13508476</v>
      </c>
    </row>
    <row r="19" spans="1:16" x14ac:dyDescent="0.2">
      <c r="A19" s="29" t="s">
        <v>239</v>
      </c>
      <c r="B19" s="29" t="s">
        <v>41</v>
      </c>
      <c r="C19" s="30" t="s">
        <v>240</v>
      </c>
      <c r="D19" s="31" t="s">
        <v>241</v>
      </c>
      <c r="E19" s="32">
        <v>10000</v>
      </c>
      <c r="F19" s="32">
        <v>10000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f t="shared" si="0"/>
        <v>10000</v>
      </c>
    </row>
    <row r="20" spans="1:16" ht="25.5" x14ac:dyDescent="0.2">
      <c r="A20" s="29" t="s">
        <v>42</v>
      </c>
      <c r="B20" s="29" t="s">
        <v>43</v>
      </c>
      <c r="C20" s="30" t="s">
        <v>44</v>
      </c>
      <c r="D20" s="31" t="s">
        <v>45</v>
      </c>
      <c r="E20" s="32">
        <v>1400</v>
      </c>
      <c r="F20" s="32">
        <v>1400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f t="shared" si="0"/>
        <v>1400</v>
      </c>
    </row>
    <row r="21" spans="1:16" ht="38.25" x14ac:dyDescent="0.2">
      <c r="A21" s="29" t="s">
        <v>46</v>
      </c>
      <c r="B21" s="29" t="s">
        <v>47</v>
      </c>
      <c r="C21" s="30" t="s">
        <v>44</v>
      </c>
      <c r="D21" s="31" t="s">
        <v>48</v>
      </c>
      <c r="E21" s="32">
        <v>23940</v>
      </c>
      <c r="F21" s="32">
        <v>23940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f t="shared" si="0"/>
        <v>23940</v>
      </c>
    </row>
    <row r="22" spans="1:16" ht="38.25" x14ac:dyDescent="0.2">
      <c r="A22" s="29" t="s">
        <v>49</v>
      </c>
      <c r="B22" s="29" t="s">
        <v>50</v>
      </c>
      <c r="C22" s="30" t="s">
        <v>44</v>
      </c>
      <c r="D22" s="31" t="s">
        <v>51</v>
      </c>
      <c r="E22" s="32">
        <v>1000</v>
      </c>
      <c r="F22" s="32">
        <v>1000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f t="shared" si="0"/>
        <v>1000</v>
      </c>
    </row>
    <row r="23" spans="1:16" ht="76.5" x14ac:dyDescent="0.2">
      <c r="A23" s="29" t="s">
        <v>121</v>
      </c>
      <c r="B23" s="29" t="s">
        <v>122</v>
      </c>
      <c r="C23" s="30" t="s">
        <v>78</v>
      </c>
      <c r="D23" s="31" t="s">
        <v>123</v>
      </c>
      <c r="E23" s="32">
        <v>40000</v>
      </c>
      <c r="F23" s="32">
        <v>40000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f t="shared" si="0"/>
        <v>40000</v>
      </c>
    </row>
    <row r="24" spans="1:16" ht="38.25" x14ac:dyDescent="0.2">
      <c r="A24" s="29" t="s">
        <v>193</v>
      </c>
      <c r="B24" s="29" t="s">
        <v>194</v>
      </c>
      <c r="C24" s="30" t="s">
        <v>44</v>
      </c>
      <c r="D24" s="31" t="s">
        <v>195</v>
      </c>
      <c r="E24" s="32">
        <v>422065</v>
      </c>
      <c r="F24" s="32">
        <v>422065</v>
      </c>
      <c r="G24" s="32">
        <v>0</v>
      </c>
      <c r="H24" s="32">
        <v>417065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f t="shared" si="0"/>
        <v>422065</v>
      </c>
    </row>
    <row r="25" spans="1:16" ht="38.25" x14ac:dyDescent="0.2">
      <c r="A25" s="29" t="s">
        <v>52</v>
      </c>
      <c r="B25" s="29" t="s">
        <v>53</v>
      </c>
      <c r="C25" s="30" t="s">
        <v>54</v>
      </c>
      <c r="D25" s="31" t="s">
        <v>55</v>
      </c>
      <c r="E25" s="32">
        <v>2693759</v>
      </c>
      <c r="F25" s="32">
        <v>2693759</v>
      </c>
      <c r="G25" s="32">
        <v>2146114</v>
      </c>
      <c r="H25" s="32">
        <v>5500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f t="shared" si="0"/>
        <v>2693759</v>
      </c>
    </row>
    <row r="26" spans="1:16" ht="25.5" x14ac:dyDescent="0.2">
      <c r="A26" s="29" t="s">
        <v>56</v>
      </c>
      <c r="B26" s="29" t="s">
        <v>57</v>
      </c>
      <c r="C26" s="30" t="s">
        <v>54</v>
      </c>
      <c r="D26" s="31" t="s">
        <v>58</v>
      </c>
      <c r="E26" s="32">
        <v>310000</v>
      </c>
      <c r="F26" s="32">
        <v>310000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f t="shared" si="0"/>
        <v>310000</v>
      </c>
    </row>
    <row r="27" spans="1:16" ht="51" x14ac:dyDescent="0.2">
      <c r="A27" s="29" t="s">
        <v>242</v>
      </c>
      <c r="B27" s="29" t="s">
        <v>243</v>
      </c>
      <c r="C27" s="30" t="s">
        <v>62</v>
      </c>
      <c r="D27" s="31" t="s">
        <v>244</v>
      </c>
      <c r="E27" s="32">
        <v>359100</v>
      </c>
      <c r="F27" s="32">
        <v>0</v>
      </c>
      <c r="G27" s="32">
        <v>0</v>
      </c>
      <c r="H27" s="32">
        <v>0</v>
      </c>
      <c r="I27" s="32">
        <v>359100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f t="shared" si="0"/>
        <v>359100</v>
      </c>
    </row>
    <row r="28" spans="1:16" x14ac:dyDescent="0.2">
      <c r="A28" s="29" t="s">
        <v>63</v>
      </c>
      <c r="B28" s="29" t="s">
        <v>64</v>
      </c>
      <c r="C28" s="30" t="s">
        <v>62</v>
      </c>
      <c r="D28" s="31" t="s">
        <v>65</v>
      </c>
      <c r="E28" s="32">
        <v>1186659</v>
      </c>
      <c r="F28" s="32">
        <v>1186659</v>
      </c>
      <c r="G28" s="32">
        <v>0</v>
      </c>
      <c r="H28" s="32">
        <v>971659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f t="shared" si="0"/>
        <v>1186659</v>
      </c>
    </row>
    <row r="29" spans="1:16" x14ac:dyDescent="0.2">
      <c r="A29" s="29" t="s">
        <v>245</v>
      </c>
      <c r="B29" s="29" t="s">
        <v>246</v>
      </c>
      <c r="C29" s="30" t="s">
        <v>66</v>
      </c>
      <c r="D29" s="31" t="s">
        <v>247</v>
      </c>
      <c r="E29" s="32">
        <v>50000</v>
      </c>
      <c r="F29" s="32">
        <v>50000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f t="shared" si="0"/>
        <v>50000</v>
      </c>
    </row>
    <row r="30" spans="1:16" ht="38.25" x14ac:dyDescent="0.2">
      <c r="A30" s="29" t="s">
        <v>248</v>
      </c>
      <c r="B30" s="29" t="s">
        <v>249</v>
      </c>
      <c r="C30" s="30" t="s">
        <v>250</v>
      </c>
      <c r="D30" s="31" t="s">
        <v>251</v>
      </c>
      <c r="E30" s="32">
        <v>522901</v>
      </c>
      <c r="F30" s="32">
        <v>522901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f t="shared" si="0"/>
        <v>522901</v>
      </c>
    </row>
    <row r="31" spans="1:16" ht="38.25" x14ac:dyDescent="0.2">
      <c r="A31" s="29" t="s">
        <v>67</v>
      </c>
      <c r="B31" s="29" t="s">
        <v>68</v>
      </c>
      <c r="C31" s="30" t="s">
        <v>69</v>
      </c>
      <c r="D31" s="31" t="s">
        <v>70</v>
      </c>
      <c r="E31" s="32">
        <v>104000</v>
      </c>
      <c r="F31" s="32">
        <v>104000</v>
      </c>
      <c r="G31" s="32">
        <v>0</v>
      </c>
      <c r="H31" s="32">
        <v>14000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f t="shared" si="0"/>
        <v>104000</v>
      </c>
    </row>
    <row r="32" spans="1:16" x14ac:dyDescent="0.2">
      <c r="A32" s="29" t="s">
        <v>252</v>
      </c>
      <c r="B32" s="29" t="s">
        <v>253</v>
      </c>
      <c r="C32" s="30" t="s">
        <v>254</v>
      </c>
      <c r="D32" s="31" t="s">
        <v>255</v>
      </c>
      <c r="E32" s="32">
        <v>30000</v>
      </c>
      <c r="F32" s="32">
        <v>30000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f t="shared" si="0"/>
        <v>30000</v>
      </c>
    </row>
    <row r="33" spans="1:16" ht="25.5" x14ac:dyDescent="0.2">
      <c r="A33" s="24" t="s">
        <v>71</v>
      </c>
      <c r="B33" s="25"/>
      <c r="C33" s="26"/>
      <c r="D33" s="27" t="s">
        <v>119</v>
      </c>
      <c r="E33" s="28">
        <v>49155200</v>
      </c>
      <c r="F33" s="28">
        <v>49155200</v>
      </c>
      <c r="G33" s="28">
        <v>31240062</v>
      </c>
      <c r="H33" s="28">
        <v>5768361</v>
      </c>
      <c r="I33" s="28">
        <v>0</v>
      </c>
      <c r="J33" s="28">
        <v>360000</v>
      </c>
      <c r="K33" s="28">
        <v>0</v>
      </c>
      <c r="L33" s="28">
        <v>360000</v>
      </c>
      <c r="M33" s="28">
        <v>0</v>
      </c>
      <c r="N33" s="28">
        <v>0</v>
      </c>
      <c r="O33" s="28">
        <v>0</v>
      </c>
      <c r="P33" s="28">
        <f t="shared" si="0"/>
        <v>49515200</v>
      </c>
    </row>
    <row r="34" spans="1:16" ht="25.5" x14ac:dyDescent="0.2">
      <c r="A34" s="24" t="s">
        <v>73</v>
      </c>
      <c r="B34" s="25"/>
      <c r="C34" s="26"/>
      <c r="D34" s="27" t="s">
        <v>119</v>
      </c>
      <c r="E34" s="28">
        <v>49155200</v>
      </c>
      <c r="F34" s="28">
        <v>49155200</v>
      </c>
      <c r="G34" s="28">
        <v>31240062</v>
      </c>
      <c r="H34" s="28">
        <v>5768361</v>
      </c>
      <c r="I34" s="28">
        <v>0</v>
      </c>
      <c r="J34" s="28">
        <v>360000</v>
      </c>
      <c r="K34" s="28">
        <v>0</v>
      </c>
      <c r="L34" s="28">
        <v>360000</v>
      </c>
      <c r="M34" s="28">
        <v>0</v>
      </c>
      <c r="N34" s="28">
        <v>0</v>
      </c>
      <c r="O34" s="28">
        <v>0</v>
      </c>
      <c r="P34" s="28">
        <f t="shared" si="0"/>
        <v>49515200</v>
      </c>
    </row>
    <row r="35" spans="1:16" ht="38.25" x14ac:dyDescent="0.2">
      <c r="A35" s="29" t="s">
        <v>74</v>
      </c>
      <c r="B35" s="29" t="s">
        <v>75</v>
      </c>
      <c r="C35" s="30" t="s">
        <v>39</v>
      </c>
      <c r="D35" s="31" t="s">
        <v>76</v>
      </c>
      <c r="E35" s="32">
        <v>1480298</v>
      </c>
      <c r="F35" s="32">
        <v>1480298</v>
      </c>
      <c r="G35" s="32">
        <v>1144597</v>
      </c>
      <c r="H35" s="32">
        <v>789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f t="shared" si="0"/>
        <v>1480298</v>
      </c>
    </row>
    <row r="36" spans="1:16" x14ac:dyDescent="0.2">
      <c r="A36" s="29" t="s">
        <v>77</v>
      </c>
      <c r="B36" s="29" t="s">
        <v>78</v>
      </c>
      <c r="C36" s="30" t="s">
        <v>79</v>
      </c>
      <c r="D36" s="31" t="s">
        <v>80</v>
      </c>
      <c r="E36" s="32">
        <v>11044737</v>
      </c>
      <c r="F36" s="32">
        <v>11044737</v>
      </c>
      <c r="G36" s="32">
        <v>6606619</v>
      </c>
      <c r="H36" s="32">
        <v>1990359</v>
      </c>
      <c r="I36" s="32">
        <v>0</v>
      </c>
      <c r="J36" s="32">
        <v>150000</v>
      </c>
      <c r="K36" s="32">
        <v>0</v>
      </c>
      <c r="L36" s="32">
        <v>150000</v>
      </c>
      <c r="M36" s="32">
        <v>0</v>
      </c>
      <c r="N36" s="32">
        <v>0</v>
      </c>
      <c r="O36" s="32">
        <v>0</v>
      </c>
      <c r="P36" s="32">
        <f t="shared" si="0"/>
        <v>11194737</v>
      </c>
    </row>
    <row r="37" spans="1:16" ht="38.25" x14ac:dyDescent="0.2">
      <c r="A37" s="29" t="s">
        <v>81</v>
      </c>
      <c r="B37" s="29" t="s">
        <v>82</v>
      </c>
      <c r="C37" s="30" t="s">
        <v>83</v>
      </c>
      <c r="D37" s="31" t="s">
        <v>124</v>
      </c>
      <c r="E37" s="32">
        <v>12636958</v>
      </c>
      <c r="F37" s="32">
        <v>12636958</v>
      </c>
      <c r="G37" s="32">
        <v>5752389</v>
      </c>
      <c r="H37" s="32">
        <v>2478641</v>
      </c>
      <c r="I37" s="32">
        <v>0</v>
      </c>
      <c r="J37" s="32">
        <v>200000</v>
      </c>
      <c r="K37" s="32">
        <v>0</v>
      </c>
      <c r="L37" s="32">
        <v>200000</v>
      </c>
      <c r="M37" s="32">
        <v>0</v>
      </c>
      <c r="N37" s="32">
        <v>0</v>
      </c>
      <c r="O37" s="32">
        <v>0</v>
      </c>
      <c r="P37" s="32">
        <f t="shared" si="0"/>
        <v>12836958</v>
      </c>
    </row>
    <row r="38" spans="1:16" ht="38.25" x14ac:dyDescent="0.2">
      <c r="A38" s="29" t="s">
        <v>84</v>
      </c>
      <c r="B38" s="29" t="s">
        <v>85</v>
      </c>
      <c r="C38" s="30" t="s">
        <v>83</v>
      </c>
      <c r="D38" s="31" t="s">
        <v>125</v>
      </c>
      <c r="E38" s="32">
        <v>14472600</v>
      </c>
      <c r="F38" s="32">
        <v>14472600</v>
      </c>
      <c r="G38" s="32">
        <v>11862600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2">
        <f t="shared" si="0"/>
        <v>14472600</v>
      </c>
    </row>
    <row r="39" spans="1:16" ht="38.25" x14ac:dyDescent="0.2">
      <c r="A39" s="29" t="s">
        <v>86</v>
      </c>
      <c r="B39" s="29" t="s">
        <v>44</v>
      </c>
      <c r="C39" s="30" t="s">
        <v>87</v>
      </c>
      <c r="D39" s="31" t="s">
        <v>88</v>
      </c>
      <c r="E39" s="32">
        <v>753823</v>
      </c>
      <c r="F39" s="32">
        <v>753823</v>
      </c>
      <c r="G39" s="32">
        <v>610187</v>
      </c>
      <c r="H39" s="32">
        <v>2894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f t="shared" si="0"/>
        <v>753823</v>
      </c>
    </row>
    <row r="40" spans="1:16" ht="32.25" customHeight="1" x14ac:dyDescent="0.2">
      <c r="A40" s="29" t="s">
        <v>89</v>
      </c>
      <c r="B40" s="29" t="s">
        <v>90</v>
      </c>
      <c r="C40" s="30" t="s">
        <v>87</v>
      </c>
      <c r="D40" s="31" t="s">
        <v>91</v>
      </c>
      <c r="E40" s="32">
        <v>1637197</v>
      </c>
      <c r="F40" s="32">
        <v>1637197</v>
      </c>
      <c r="G40" s="32">
        <v>1317182</v>
      </c>
      <c r="H40" s="32">
        <v>18575</v>
      </c>
      <c r="I40" s="32">
        <v>0</v>
      </c>
      <c r="J40" s="32">
        <v>10000</v>
      </c>
      <c r="K40" s="32">
        <v>0</v>
      </c>
      <c r="L40" s="32">
        <v>10000</v>
      </c>
      <c r="M40" s="32">
        <v>0</v>
      </c>
      <c r="N40" s="32">
        <v>0</v>
      </c>
      <c r="O40" s="32">
        <v>0</v>
      </c>
      <c r="P40" s="32">
        <f t="shared" si="0"/>
        <v>1647197</v>
      </c>
    </row>
    <row r="41" spans="1:16" ht="25.5" x14ac:dyDescent="0.2">
      <c r="A41" s="29" t="s">
        <v>256</v>
      </c>
      <c r="B41" s="29" t="s">
        <v>257</v>
      </c>
      <c r="C41" s="30" t="s">
        <v>94</v>
      </c>
      <c r="D41" s="31" t="s">
        <v>258</v>
      </c>
      <c r="E41" s="32">
        <v>2102415</v>
      </c>
      <c r="F41" s="32">
        <v>2102415</v>
      </c>
      <c r="G41" s="32">
        <v>1719707</v>
      </c>
      <c r="H41" s="32">
        <v>2872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f t="shared" si="0"/>
        <v>2102415</v>
      </c>
    </row>
    <row r="42" spans="1:16" x14ac:dyDescent="0.2">
      <c r="A42" s="29" t="s">
        <v>92</v>
      </c>
      <c r="B42" s="29" t="s">
        <v>93</v>
      </c>
      <c r="C42" s="30" t="s">
        <v>94</v>
      </c>
      <c r="D42" s="31" t="s">
        <v>95</v>
      </c>
      <c r="E42" s="32">
        <v>801004</v>
      </c>
      <c r="F42" s="32">
        <v>801004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32">
        <v>0</v>
      </c>
      <c r="P42" s="32">
        <f t="shared" si="0"/>
        <v>801004</v>
      </c>
    </row>
    <row r="43" spans="1:16" x14ac:dyDescent="0.2">
      <c r="A43" s="29" t="s">
        <v>96</v>
      </c>
      <c r="B43" s="29" t="s">
        <v>97</v>
      </c>
      <c r="C43" s="30" t="s">
        <v>98</v>
      </c>
      <c r="D43" s="31" t="s">
        <v>99</v>
      </c>
      <c r="E43" s="32">
        <v>890554</v>
      </c>
      <c r="F43" s="32">
        <v>890554</v>
      </c>
      <c r="G43" s="32">
        <v>709436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2">
        <f t="shared" si="0"/>
        <v>890554</v>
      </c>
    </row>
    <row r="44" spans="1:16" ht="38.25" x14ac:dyDescent="0.2">
      <c r="A44" s="29" t="s">
        <v>100</v>
      </c>
      <c r="B44" s="29" t="s">
        <v>59</v>
      </c>
      <c r="C44" s="30" t="s">
        <v>60</v>
      </c>
      <c r="D44" s="31" t="s">
        <v>61</v>
      </c>
      <c r="E44" s="32">
        <v>3221114</v>
      </c>
      <c r="F44" s="32">
        <v>3221114</v>
      </c>
      <c r="G44" s="32">
        <v>1517345</v>
      </c>
      <c r="H44" s="32">
        <v>1274231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f t="shared" si="0"/>
        <v>3221114</v>
      </c>
    </row>
    <row r="45" spans="1:16" ht="25.5" x14ac:dyDescent="0.2">
      <c r="A45" s="29" t="s">
        <v>101</v>
      </c>
      <c r="B45" s="29" t="s">
        <v>102</v>
      </c>
      <c r="C45" s="30" t="s">
        <v>103</v>
      </c>
      <c r="D45" s="31" t="s">
        <v>104</v>
      </c>
      <c r="E45" s="32">
        <v>114500</v>
      </c>
      <c r="F45" s="32">
        <v>114500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f t="shared" si="0"/>
        <v>114500</v>
      </c>
    </row>
    <row r="46" spans="1:16" ht="25.5" x14ac:dyDescent="0.2">
      <c r="A46" s="24" t="s">
        <v>196</v>
      </c>
      <c r="B46" s="25"/>
      <c r="C46" s="26"/>
      <c r="D46" s="27" t="s">
        <v>265</v>
      </c>
      <c r="E46" s="28">
        <v>734000</v>
      </c>
      <c r="F46" s="28">
        <v>734000</v>
      </c>
      <c r="G46" s="28">
        <v>530599</v>
      </c>
      <c r="H46" s="28">
        <v>300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f t="shared" si="0"/>
        <v>734000</v>
      </c>
    </row>
    <row r="47" spans="1:16" ht="25.5" x14ac:dyDescent="0.2">
      <c r="A47" s="24" t="s">
        <v>197</v>
      </c>
      <c r="B47" s="25"/>
      <c r="C47" s="26"/>
      <c r="D47" s="27" t="s">
        <v>265</v>
      </c>
      <c r="E47" s="28">
        <v>734000</v>
      </c>
      <c r="F47" s="28">
        <v>734000</v>
      </c>
      <c r="G47" s="28">
        <v>530599</v>
      </c>
      <c r="H47" s="28">
        <v>300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f t="shared" si="0"/>
        <v>734000</v>
      </c>
    </row>
    <row r="48" spans="1:16" ht="38.25" x14ac:dyDescent="0.2">
      <c r="A48" s="29" t="s">
        <v>198</v>
      </c>
      <c r="B48" s="29" t="s">
        <v>75</v>
      </c>
      <c r="C48" s="30" t="s">
        <v>39</v>
      </c>
      <c r="D48" s="31" t="s">
        <v>76</v>
      </c>
      <c r="E48" s="32">
        <v>690974</v>
      </c>
      <c r="F48" s="32">
        <v>690974</v>
      </c>
      <c r="G48" s="32">
        <v>530599</v>
      </c>
      <c r="H48" s="32">
        <v>300</v>
      </c>
      <c r="I48" s="32">
        <v>0</v>
      </c>
      <c r="J48" s="32">
        <v>0</v>
      </c>
      <c r="K48" s="32">
        <v>0</v>
      </c>
      <c r="L48" s="32">
        <v>0</v>
      </c>
      <c r="M48" s="32">
        <v>0</v>
      </c>
      <c r="N48" s="32">
        <v>0</v>
      </c>
      <c r="O48" s="32">
        <v>0</v>
      </c>
      <c r="P48" s="32">
        <f t="shared" si="0"/>
        <v>690974</v>
      </c>
    </row>
    <row r="49" spans="1:16" x14ac:dyDescent="0.2">
      <c r="A49" s="29" t="s">
        <v>259</v>
      </c>
      <c r="B49" s="29" t="s">
        <v>41</v>
      </c>
      <c r="C49" s="30" t="s">
        <v>240</v>
      </c>
      <c r="D49" s="31" t="s">
        <v>241</v>
      </c>
      <c r="E49" s="32">
        <v>23850</v>
      </c>
      <c r="F49" s="32">
        <v>23850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2">
        <f t="shared" si="0"/>
        <v>23850</v>
      </c>
    </row>
    <row r="50" spans="1:16" ht="25.5" x14ac:dyDescent="0.2">
      <c r="A50" s="29" t="s">
        <v>260</v>
      </c>
      <c r="B50" s="29" t="s">
        <v>261</v>
      </c>
      <c r="C50" s="30" t="s">
        <v>262</v>
      </c>
      <c r="D50" s="31" t="s">
        <v>263</v>
      </c>
      <c r="E50" s="32">
        <v>19176</v>
      </c>
      <c r="F50" s="32">
        <v>19176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f t="shared" si="0"/>
        <v>19176</v>
      </c>
    </row>
    <row r="51" spans="1:16" ht="25.5" x14ac:dyDescent="0.2">
      <c r="A51" s="24" t="s">
        <v>105</v>
      </c>
      <c r="B51" s="25"/>
      <c r="C51" s="26"/>
      <c r="D51" s="27" t="s">
        <v>264</v>
      </c>
      <c r="E51" s="28">
        <v>1055500</v>
      </c>
      <c r="F51" s="28">
        <v>1055500</v>
      </c>
      <c r="G51" s="28">
        <v>557545</v>
      </c>
      <c r="H51" s="28">
        <v>4000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f t="shared" si="0"/>
        <v>1055500</v>
      </c>
    </row>
    <row r="52" spans="1:16" ht="25.5" x14ac:dyDescent="0.2">
      <c r="A52" s="24" t="s">
        <v>106</v>
      </c>
      <c r="B52" s="25"/>
      <c r="C52" s="26"/>
      <c r="D52" s="27" t="s">
        <v>264</v>
      </c>
      <c r="E52" s="28">
        <v>1055500</v>
      </c>
      <c r="F52" s="28">
        <v>1055500</v>
      </c>
      <c r="G52" s="28">
        <v>557545</v>
      </c>
      <c r="H52" s="28">
        <v>4000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f t="shared" si="0"/>
        <v>1055500</v>
      </c>
    </row>
    <row r="53" spans="1:16" ht="38.25" x14ac:dyDescent="0.2">
      <c r="A53" s="29" t="s">
        <v>107</v>
      </c>
      <c r="B53" s="29" t="s">
        <v>75</v>
      </c>
      <c r="C53" s="30" t="s">
        <v>39</v>
      </c>
      <c r="D53" s="31" t="s">
        <v>76</v>
      </c>
      <c r="E53" s="32">
        <v>710700</v>
      </c>
      <c r="F53" s="32">
        <v>710700</v>
      </c>
      <c r="G53" s="32">
        <v>557545</v>
      </c>
      <c r="H53" s="32">
        <v>4000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f t="shared" si="0"/>
        <v>710700</v>
      </c>
    </row>
    <row r="54" spans="1:16" ht="38.25" x14ac:dyDescent="0.2">
      <c r="A54" s="29" t="s">
        <v>108</v>
      </c>
      <c r="B54" s="29" t="s">
        <v>109</v>
      </c>
      <c r="C54" s="30" t="s">
        <v>41</v>
      </c>
      <c r="D54" s="31" t="s">
        <v>110</v>
      </c>
      <c r="E54" s="32">
        <v>344800</v>
      </c>
      <c r="F54" s="32">
        <v>344800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f t="shared" si="0"/>
        <v>344800</v>
      </c>
    </row>
    <row r="55" spans="1:16" x14ac:dyDescent="0.2">
      <c r="A55" s="25" t="s">
        <v>8</v>
      </c>
      <c r="B55" s="24" t="s">
        <v>8</v>
      </c>
      <c r="C55" s="26" t="s">
        <v>8</v>
      </c>
      <c r="D55" s="27" t="s">
        <v>111</v>
      </c>
      <c r="E55" s="28">
        <v>70208000</v>
      </c>
      <c r="F55" s="28">
        <v>69848900</v>
      </c>
      <c r="G55" s="28">
        <v>43751307</v>
      </c>
      <c r="H55" s="28">
        <v>8887437</v>
      </c>
      <c r="I55" s="28">
        <v>359100</v>
      </c>
      <c r="J55" s="28">
        <v>360000</v>
      </c>
      <c r="K55" s="28">
        <v>0</v>
      </c>
      <c r="L55" s="28">
        <v>360000</v>
      </c>
      <c r="M55" s="28">
        <v>0</v>
      </c>
      <c r="N55" s="28">
        <v>0</v>
      </c>
      <c r="O55" s="28">
        <v>0</v>
      </c>
      <c r="P55" s="28">
        <f t="shared" si="0"/>
        <v>70568000</v>
      </c>
    </row>
  </sheetData>
  <mergeCells count="22">
    <mergeCell ref="O12:O14"/>
    <mergeCell ref="G13:G14"/>
    <mergeCell ref="H13:H14"/>
    <mergeCell ref="M13:M14"/>
    <mergeCell ref="N13:N14"/>
    <mergeCell ref="L12:L14"/>
    <mergeCell ref="A7:P7"/>
    <mergeCell ref="A8:P8"/>
    <mergeCell ref="A11:A14"/>
    <mergeCell ref="B11:B14"/>
    <mergeCell ref="C11:C14"/>
    <mergeCell ref="D11:D14"/>
    <mergeCell ref="E11:I11"/>
    <mergeCell ref="J11:O11"/>
    <mergeCell ref="P11:P14"/>
    <mergeCell ref="E12:E14"/>
    <mergeCell ref="F12:F14"/>
    <mergeCell ref="G12:H12"/>
    <mergeCell ref="I12:I14"/>
    <mergeCell ref="J12:J14"/>
    <mergeCell ref="K12:K14"/>
    <mergeCell ref="M12:N12"/>
  </mergeCells>
  <pageMargins left="0.19685039370078741" right="0.15" top="0.56000000000000005" bottom="0.19685039370078741" header="0" footer="0"/>
  <pageSetup paperSize="9" scale="64" fitToHeight="50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view="pageBreakPreview" zoomScale="60" zoomScaleNormal="66" workbookViewId="0">
      <selection activeCell="E37" sqref="E37"/>
    </sheetView>
  </sheetViews>
  <sheetFormatPr defaultColWidth="9.140625" defaultRowHeight="20.25" x14ac:dyDescent="0.3"/>
  <cols>
    <col min="1" max="1" width="9.140625" style="3"/>
    <col min="2" max="2" width="23.85546875" style="3" customWidth="1"/>
    <col min="3" max="3" width="32.28515625" style="3" customWidth="1"/>
    <col min="4" max="4" width="70" style="3" customWidth="1"/>
    <col min="5" max="5" width="38.140625" style="3" customWidth="1"/>
    <col min="6" max="16384" width="9.140625" style="3"/>
  </cols>
  <sheetData>
    <row r="1" spans="1:6" ht="51" customHeight="1" x14ac:dyDescent="0.3">
      <c r="E1" s="3" t="s">
        <v>128</v>
      </c>
    </row>
    <row r="2" spans="1:6" ht="23.25" customHeight="1" x14ac:dyDescent="0.3">
      <c r="B2" s="8"/>
      <c r="E2" s="17" t="s">
        <v>126</v>
      </c>
      <c r="F2" s="16"/>
    </row>
    <row r="3" spans="1:6" ht="24" customHeight="1" x14ac:dyDescent="0.3">
      <c r="D3" s="145" t="s">
        <v>127</v>
      </c>
      <c r="E3" s="145"/>
      <c r="F3" s="17"/>
    </row>
    <row r="4" spans="1:6" ht="33.75" customHeight="1" x14ac:dyDescent="0.3">
      <c r="D4" s="150" t="s">
        <v>285</v>
      </c>
      <c r="E4" s="150"/>
      <c r="F4" s="17"/>
    </row>
    <row r="5" spans="1:6" ht="5.25" customHeight="1" x14ac:dyDescent="0.3">
      <c r="D5" s="150"/>
      <c r="E5" s="150"/>
    </row>
    <row r="6" spans="1:6" ht="57.6" customHeight="1" x14ac:dyDescent="0.3">
      <c r="A6" s="146"/>
      <c r="B6" s="146"/>
      <c r="C6" s="146"/>
      <c r="D6" s="146"/>
      <c r="E6" s="146"/>
    </row>
    <row r="7" spans="1:6" ht="45.75" customHeight="1" x14ac:dyDescent="0.3">
      <c r="A7" s="147" t="s">
        <v>284</v>
      </c>
      <c r="B7" s="147"/>
      <c r="C7" s="147"/>
      <c r="D7" s="147"/>
      <c r="E7" s="147"/>
    </row>
    <row r="8" spans="1:6" ht="26.25" customHeight="1" x14ac:dyDescent="0.3">
      <c r="B8" s="130" t="s">
        <v>191</v>
      </c>
      <c r="C8" s="131"/>
      <c r="D8" s="131"/>
      <c r="E8" s="131"/>
    </row>
    <row r="9" spans="1:6" x14ac:dyDescent="0.3">
      <c r="B9" s="131" t="s">
        <v>1</v>
      </c>
      <c r="C9" s="131"/>
      <c r="D9" s="131"/>
      <c r="E9" s="131"/>
    </row>
    <row r="10" spans="1:6" ht="30.75" customHeight="1" x14ac:dyDescent="0.3">
      <c r="B10" s="7" t="s">
        <v>112</v>
      </c>
    </row>
    <row r="11" spans="1:6" ht="18" customHeight="1" x14ac:dyDescent="0.3">
      <c r="E11" s="90" t="s">
        <v>11</v>
      </c>
    </row>
    <row r="12" spans="1:6" ht="64.150000000000006" customHeight="1" x14ac:dyDescent="0.3">
      <c r="B12" s="54" t="s">
        <v>207</v>
      </c>
      <c r="C12" s="148" t="s">
        <v>208</v>
      </c>
      <c r="D12" s="149"/>
      <c r="E12" s="55" t="s">
        <v>3</v>
      </c>
    </row>
    <row r="13" spans="1:6" x14ac:dyDescent="0.3">
      <c r="B13" s="56">
        <v>1</v>
      </c>
      <c r="C13" s="148">
        <v>2</v>
      </c>
      <c r="D13" s="149"/>
      <c r="E13" s="57">
        <v>3</v>
      </c>
    </row>
    <row r="14" spans="1:6" x14ac:dyDescent="0.3">
      <c r="B14" s="141" t="s">
        <v>209</v>
      </c>
      <c r="C14" s="142"/>
      <c r="D14" s="142"/>
      <c r="E14" s="142"/>
    </row>
    <row r="15" spans="1:6" x14ac:dyDescent="0.3">
      <c r="B15" s="58">
        <v>41020100</v>
      </c>
      <c r="C15" s="59" t="s">
        <v>236</v>
      </c>
      <c r="D15" s="60"/>
      <c r="E15" s="61">
        <f>E16</f>
        <v>1359900</v>
      </c>
    </row>
    <row r="16" spans="1:6" x14ac:dyDescent="0.3">
      <c r="B16" s="62" t="s">
        <v>229</v>
      </c>
      <c r="C16" s="63" t="s">
        <v>230</v>
      </c>
      <c r="D16" s="64"/>
      <c r="E16" s="65">
        <v>1359900</v>
      </c>
    </row>
    <row r="17" spans="2:5" x14ac:dyDescent="0.3">
      <c r="B17" s="58" t="s">
        <v>228</v>
      </c>
      <c r="C17" s="59" t="s">
        <v>189</v>
      </c>
      <c r="D17" s="60"/>
      <c r="E17" s="61">
        <f>E18</f>
        <v>14472600</v>
      </c>
    </row>
    <row r="18" spans="2:5" x14ac:dyDescent="0.3">
      <c r="B18" s="62" t="s">
        <v>229</v>
      </c>
      <c r="C18" s="63" t="s">
        <v>230</v>
      </c>
      <c r="D18" s="64"/>
      <c r="E18" s="65">
        <v>14472600</v>
      </c>
    </row>
    <row r="19" spans="2:5" x14ac:dyDescent="0.3">
      <c r="B19" s="141" t="s">
        <v>210</v>
      </c>
      <c r="C19" s="142"/>
      <c r="D19" s="142"/>
      <c r="E19" s="142"/>
    </row>
    <row r="20" spans="2:5" x14ac:dyDescent="0.3">
      <c r="B20" s="58"/>
      <c r="C20" s="59"/>
      <c r="D20" s="60"/>
      <c r="E20" s="61">
        <v>0</v>
      </c>
    </row>
    <row r="21" spans="2:5" hidden="1" x14ac:dyDescent="0.3">
      <c r="B21" s="66"/>
      <c r="C21" s="67"/>
      <c r="D21" s="68"/>
      <c r="E21" s="69">
        <v>0</v>
      </c>
    </row>
    <row r="22" spans="2:5" x14ac:dyDescent="0.3">
      <c r="B22" s="70" t="s">
        <v>8</v>
      </c>
      <c r="C22" s="71" t="s">
        <v>211</v>
      </c>
      <c r="D22" s="60"/>
      <c r="E22" s="72">
        <f>E23</f>
        <v>15832500</v>
      </c>
    </row>
    <row r="23" spans="2:5" x14ac:dyDescent="0.3">
      <c r="B23" s="70" t="s">
        <v>8</v>
      </c>
      <c r="C23" s="71" t="s">
        <v>113</v>
      </c>
      <c r="D23" s="60"/>
      <c r="E23" s="72">
        <f>E17+E15</f>
        <v>15832500</v>
      </c>
    </row>
    <row r="24" spans="2:5" x14ac:dyDescent="0.3">
      <c r="B24" s="70" t="s">
        <v>8</v>
      </c>
      <c r="C24" s="71" t="s">
        <v>114</v>
      </c>
      <c r="D24" s="60"/>
      <c r="E24" s="72">
        <v>0</v>
      </c>
    </row>
    <row r="25" spans="2:5" x14ac:dyDescent="0.3">
      <c r="B25" s="73"/>
      <c r="C25" s="73"/>
      <c r="D25" s="73"/>
      <c r="E25" s="73"/>
    </row>
    <row r="26" spans="2:5" ht="21.95" customHeight="1" x14ac:dyDescent="0.3">
      <c r="B26" s="74" t="s">
        <v>212</v>
      </c>
      <c r="C26" s="73"/>
      <c r="D26" s="73"/>
      <c r="E26" s="89" t="s">
        <v>11</v>
      </c>
    </row>
    <row r="27" spans="2:5" ht="122.45" customHeight="1" x14ac:dyDescent="0.3">
      <c r="B27" s="75" t="s">
        <v>213</v>
      </c>
      <c r="C27" s="75" t="s">
        <v>214</v>
      </c>
      <c r="D27" s="75" t="s">
        <v>215</v>
      </c>
      <c r="E27" s="75" t="s">
        <v>3</v>
      </c>
    </row>
    <row r="28" spans="2:5" x14ac:dyDescent="0.3">
      <c r="B28" s="76">
        <v>1</v>
      </c>
      <c r="C28" s="76">
        <v>2</v>
      </c>
      <c r="D28" s="76">
        <v>3</v>
      </c>
      <c r="E28" s="76">
        <v>4</v>
      </c>
    </row>
    <row r="29" spans="2:5" x14ac:dyDescent="0.3">
      <c r="B29" s="143" t="s">
        <v>216</v>
      </c>
      <c r="C29" s="144"/>
      <c r="D29" s="144"/>
      <c r="E29" s="144"/>
    </row>
    <row r="30" spans="2:5" ht="37.5" x14ac:dyDescent="0.3">
      <c r="B30" s="77" t="s">
        <v>108</v>
      </c>
      <c r="C30" s="77" t="s">
        <v>109</v>
      </c>
      <c r="D30" s="78" t="s">
        <v>110</v>
      </c>
      <c r="E30" s="79">
        <f>E31+E32</f>
        <v>344800</v>
      </c>
    </row>
    <row r="31" spans="2:5" ht="111" customHeight="1" x14ac:dyDescent="0.3">
      <c r="B31" s="80" t="s">
        <v>231</v>
      </c>
      <c r="C31" s="80" t="s">
        <v>109</v>
      </c>
      <c r="D31" s="81" t="s">
        <v>227</v>
      </c>
      <c r="E31" s="82">
        <v>300000</v>
      </c>
    </row>
    <row r="32" spans="2:5" x14ac:dyDescent="0.3">
      <c r="B32" s="110">
        <v>1150900000</v>
      </c>
      <c r="C32" s="80" t="s">
        <v>109</v>
      </c>
      <c r="D32" s="81" t="s">
        <v>266</v>
      </c>
      <c r="E32" s="82">
        <v>44800</v>
      </c>
    </row>
    <row r="33" spans="2:5" ht="20.100000000000001" customHeight="1" x14ac:dyDescent="0.3">
      <c r="B33" s="143" t="s">
        <v>232</v>
      </c>
      <c r="C33" s="144"/>
      <c r="D33" s="144"/>
      <c r="E33" s="142"/>
    </row>
    <row r="34" spans="2:5" x14ac:dyDescent="0.3">
      <c r="B34" s="83"/>
      <c r="C34" s="83"/>
      <c r="D34" s="84"/>
      <c r="E34" s="79"/>
    </row>
    <row r="35" spans="2:5" hidden="1" x14ac:dyDescent="0.3">
      <c r="B35" s="85"/>
      <c r="C35" s="85"/>
      <c r="D35" s="86"/>
      <c r="E35" s="87"/>
    </row>
    <row r="36" spans="2:5" x14ac:dyDescent="0.3">
      <c r="B36" s="83" t="s">
        <v>8</v>
      </c>
      <c r="C36" s="83" t="s">
        <v>8</v>
      </c>
      <c r="D36" s="71" t="s">
        <v>211</v>
      </c>
      <c r="E36" s="88">
        <f>E37</f>
        <v>344800</v>
      </c>
    </row>
    <row r="37" spans="2:5" x14ac:dyDescent="0.3">
      <c r="B37" s="83" t="s">
        <v>8</v>
      </c>
      <c r="C37" s="83" t="s">
        <v>8</v>
      </c>
      <c r="D37" s="71" t="s">
        <v>113</v>
      </c>
      <c r="E37" s="88">
        <f>E30</f>
        <v>344800</v>
      </c>
    </row>
    <row r="38" spans="2:5" x14ac:dyDescent="0.3">
      <c r="B38" s="83" t="s">
        <v>8</v>
      </c>
      <c r="C38" s="83" t="s">
        <v>8</v>
      </c>
      <c r="D38" s="71" t="s">
        <v>114</v>
      </c>
      <c r="E38" s="88">
        <v>0</v>
      </c>
    </row>
  </sheetData>
  <mergeCells count="12">
    <mergeCell ref="B19:E19"/>
    <mergeCell ref="B33:E33"/>
    <mergeCell ref="B29:E29"/>
    <mergeCell ref="D3:E3"/>
    <mergeCell ref="A6:E6"/>
    <mergeCell ref="A7:E7"/>
    <mergeCell ref="B8:E8"/>
    <mergeCell ref="B9:E9"/>
    <mergeCell ref="C12:D12"/>
    <mergeCell ref="C13:D13"/>
    <mergeCell ref="B14:E14"/>
    <mergeCell ref="D4:E5"/>
  </mergeCells>
  <pageMargins left="0.51" right="0.42" top="0.74803149606299213" bottom="0.74803149606299213" header="0.31496062992125984" footer="0.31496062992125984"/>
  <pageSetup paperSize="9" scale="60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abSelected="1" view="pageBreakPreview" topLeftCell="A31" zoomScale="60" zoomScaleNormal="60" workbookViewId="0">
      <selection activeCell="D43" sqref="D43"/>
    </sheetView>
  </sheetViews>
  <sheetFormatPr defaultColWidth="9.140625" defaultRowHeight="21" x14ac:dyDescent="0.35"/>
  <cols>
    <col min="1" max="2" width="18.140625" style="10" customWidth="1"/>
    <col min="3" max="3" width="12.42578125" style="10" customWidth="1"/>
    <col min="4" max="4" width="73.5703125" style="10" customWidth="1"/>
    <col min="5" max="5" width="122.5703125" style="10" customWidth="1"/>
    <col min="6" max="6" width="57.7109375" style="10" customWidth="1"/>
    <col min="7" max="7" width="21.7109375" style="10" customWidth="1"/>
    <col min="8" max="8" width="26" style="10" customWidth="1"/>
    <col min="9" max="10" width="18.140625" style="10" customWidth="1"/>
    <col min="11" max="16384" width="9.140625" style="10"/>
  </cols>
  <sheetData>
    <row r="1" spans="1:15" s="3" customFormat="1" ht="35.25" customHeight="1" x14ac:dyDescent="0.3">
      <c r="H1" s="12" t="s">
        <v>117</v>
      </c>
      <c r="I1" s="129" t="s">
        <v>128</v>
      </c>
      <c r="J1" s="129"/>
    </row>
    <row r="2" spans="1:15" s="3" customFormat="1" ht="32.25" customHeight="1" x14ac:dyDescent="0.3">
      <c r="H2" s="127" t="s">
        <v>9</v>
      </c>
      <c r="I2" s="127"/>
      <c r="J2" s="127"/>
    </row>
    <row r="3" spans="1:15" s="3" customFormat="1" ht="27.75" customHeight="1" x14ac:dyDescent="0.3">
      <c r="H3" s="127" t="s">
        <v>10</v>
      </c>
      <c r="I3" s="127"/>
      <c r="J3" s="127"/>
    </row>
    <row r="4" spans="1:15" s="3" customFormat="1" ht="32.25" customHeight="1" x14ac:dyDescent="0.3">
      <c r="H4" s="127" t="s">
        <v>286</v>
      </c>
      <c r="I4" s="127"/>
      <c r="J4" s="127"/>
    </row>
    <row r="7" spans="1:15" x14ac:dyDescent="0.35"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</row>
    <row r="8" spans="1:15" ht="104.25" customHeight="1" x14ac:dyDescent="0.35">
      <c r="A8" s="155" t="s">
        <v>267</v>
      </c>
      <c r="B8" s="155"/>
      <c r="C8" s="155"/>
      <c r="D8" s="155"/>
      <c r="E8" s="155"/>
      <c r="F8" s="155"/>
      <c r="G8" s="155"/>
      <c r="H8" s="155"/>
      <c r="I8" s="155"/>
      <c r="J8" s="155"/>
      <c r="K8" s="18"/>
      <c r="L8" s="18"/>
      <c r="M8" s="18"/>
      <c r="N8" s="18"/>
      <c r="O8" s="18"/>
    </row>
    <row r="9" spans="1:15" hidden="1" x14ac:dyDescent="0.35"/>
    <row r="10" spans="1:15" ht="3" customHeight="1" x14ac:dyDescent="0.35"/>
    <row r="11" spans="1:15" x14ac:dyDescent="0.35">
      <c r="A11" s="92" t="s">
        <v>191</v>
      </c>
    </row>
    <row r="12" spans="1:15" x14ac:dyDescent="0.35">
      <c r="A12" s="3" t="s">
        <v>1</v>
      </c>
      <c r="J12" s="43" t="s">
        <v>11</v>
      </c>
    </row>
    <row r="13" spans="1:15" x14ac:dyDescent="0.35">
      <c r="A13" s="156" t="s">
        <v>24</v>
      </c>
      <c r="B13" s="156" t="s">
        <v>25</v>
      </c>
      <c r="C13" s="156" t="s">
        <v>26</v>
      </c>
      <c r="D13" s="156" t="s">
        <v>27</v>
      </c>
      <c r="E13" s="156" t="s">
        <v>115</v>
      </c>
      <c r="F13" s="156" t="s">
        <v>116</v>
      </c>
      <c r="G13" s="156" t="s">
        <v>3</v>
      </c>
      <c r="H13" s="156" t="s">
        <v>4</v>
      </c>
      <c r="I13" s="156" t="s">
        <v>5</v>
      </c>
      <c r="J13" s="156"/>
    </row>
    <row r="14" spans="1:15" ht="201.75" customHeight="1" x14ac:dyDescent="0.35">
      <c r="A14" s="156"/>
      <c r="B14" s="156"/>
      <c r="C14" s="156"/>
      <c r="D14" s="156"/>
      <c r="E14" s="156"/>
      <c r="F14" s="156"/>
      <c r="G14" s="156"/>
      <c r="H14" s="156"/>
      <c r="I14" s="9" t="s">
        <v>6</v>
      </c>
      <c r="J14" s="9" t="s">
        <v>7</v>
      </c>
    </row>
    <row r="15" spans="1:15" ht="36" customHeight="1" x14ac:dyDescent="0.35">
      <c r="A15" s="116">
        <v>1</v>
      </c>
      <c r="B15" s="116">
        <v>2</v>
      </c>
      <c r="C15" s="116">
        <v>3</v>
      </c>
      <c r="D15" s="116">
        <v>4</v>
      </c>
      <c r="E15" s="116">
        <v>5</v>
      </c>
      <c r="F15" s="116">
        <v>6</v>
      </c>
      <c r="G15" s="116">
        <v>7</v>
      </c>
      <c r="H15" s="116">
        <v>8</v>
      </c>
      <c r="I15" s="117">
        <v>9</v>
      </c>
      <c r="J15" s="117">
        <v>10</v>
      </c>
    </row>
    <row r="16" spans="1:15" ht="53.45" customHeight="1" x14ac:dyDescent="0.35">
      <c r="A16" s="1" t="s">
        <v>33</v>
      </c>
      <c r="B16" s="1" t="s">
        <v>34</v>
      </c>
      <c r="C16" s="1" t="s">
        <v>34</v>
      </c>
      <c r="D16" s="151" t="s">
        <v>35</v>
      </c>
      <c r="E16" s="152"/>
      <c r="F16" s="153"/>
      <c r="G16" s="2">
        <f>G17</f>
        <v>3061065</v>
      </c>
      <c r="H16" s="2">
        <f>H17</f>
        <v>3061065</v>
      </c>
      <c r="I16" s="2">
        <v>0</v>
      </c>
      <c r="J16" s="2">
        <v>0</v>
      </c>
    </row>
    <row r="17" spans="1:10" ht="34.9" customHeight="1" x14ac:dyDescent="0.35">
      <c r="A17" s="1" t="s">
        <v>36</v>
      </c>
      <c r="B17" s="1" t="s">
        <v>34</v>
      </c>
      <c r="C17" s="1" t="s">
        <v>34</v>
      </c>
      <c r="D17" s="151" t="s">
        <v>35</v>
      </c>
      <c r="E17" s="152"/>
      <c r="F17" s="153"/>
      <c r="G17" s="2">
        <f>SUM(G18:G32)</f>
        <v>3061065</v>
      </c>
      <c r="H17" s="2">
        <f t="shared" ref="H17:J17" si="0">SUM(H18:H32)</f>
        <v>3061065</v>
      </c>
      <c r="I17" s="2">
        <f t="shared" si="0"/>
        <v>0</v>
      </c>
      <c r="J17" s="2">
        <f t="shared" si="0"/>
        <v>0</v>
      </c>
    </row>
    <row r="18" spans="1:10" ht="78.599999999999994" customHeight="1" x14ac:dyDescent="0.35">
      <c r="A18" s="4" t="s">
        <v>239</v>
      </c>
      <c r="B18" s="4" t="s">
        <v>41</v>
      </c>
      <c r="C18" s="4" t="s">
        <v>240</v>
      </c>
      <c r="D18" s="111" t="s">
        <v>241</v>
      </c>
      <c r="E18" s="114" t="s">
        <v>269</v>
      </c>
      <c r="F18" s="119" t="s">
        <v>291</v>
      </c>
      <c r="G18" s="5">
        <f>H18+I18</f>
        <v>10000</v>
      </c>
      <c r="H18" s="5">
        <v>10000</v>
      </c>
      <c r="I18" s="5"/>
      <c r="J18" s="5"/>
    </row>
    <row r="19" spans="1:10" ht="93" customHeight="1" x14ac:dyDescent="0.35">
      <c r="A19" s="37" t="s">
        <v>42</v>
      </c>
      <c r="B19" s="37" t="s">
        <v>43</v>
      </c>
      <c r="C19" s="38" t="s">
        <v>44</v>
      </c>
      <c r="D19" s="112" t="s">
        <v>45</v>
      </c>
      <c r="E19" s="11" t="s">
        <v>218</v>
      </c>
      <c r="F19" s="119" t="s">
        <v>217</v>
      </c>
      <c r="G19" s="5">
        <f t="shared" ref="G19:G32" si="1">H19+I19</f>
        <v>1400</v>
      </c>
      <c r="H19" s="5">
        <v>1400</v>
      </c>
      <c r="I19" s="5">
        <v>0</v>
      </c>
      <c r="J19" s="5">
        <v>0</v>
      </c>
    </row>
    <row r="20" spans="1:10" ht="116.25" customHeight="1" x14ac:dyDescent="0.35">
      <c r="A20" s="39" t="s">
        <v>46</v>
      </c>
      <c r="B20" s="39" t="s">
        <v>47</v>
      </c>
      <c r="C20" s="40" t="s">
        <v>44</v>
      </c>
      <c r="D20" s="42" t="s">
        <v>48</v>
      </c>
      <c r="E20" s="11" t="s">
        <v>218</v>
      </c>
      <c r="F20" s="114" t="s">
        <v>217</v>
      </c>
      <c r="G20" s="5">
        <f t="shared" si="1"/>
        <v>23940</v>
      </c>
      <c r="H20" s="5">
        <v>23940</v>
      </c>
      <c r="I20" s="5">
        <v>0</v>
      </c>
      <c r="J20" s="5">
        <v>0</v>
      </c>
    </row>
    <row r="21" spans="1:10" ht="97.5" customHeight="1" x14ac:dyDescent="0.35">
      <c r="A21" s="4" t="s">
        <v>49</v>
      </c>
      <c r="B21" s="4" t="s">
        <v>50</v>
      </c>
      <c r="C21" s="4" t="s">
        <v>44</v>
      </c>
      <c r="D21" s="11" t="s">
        <v>51</v>
      </c>
      <c r="E21" s="11" t="s">
        <v>218</v>
      </c>
      <c r="F21" s="114" t="s">
        <v>217</v>
      </c>
      <c r="G21" s="5">
        <f t="shared" si="1"/>
        <v>1000</v>
      </c>
      <c r="H21" s="5">
        <v>1000</v>
      </c>
      <c r="I21" s="5">
        <v>0</v>
      </c>
      <c r="J21" s="5">
        <v>0</v>
      </c>
    </row>
    <row r="22" spans="1:10" ht="147" customHeight="1" x14ac:dyDescent="0.35">
      <c r="A22" s="4" t="s">
        <v>121</v>
      </c>
      <c r="B22" s="4" t="s">
        <v>122</v>
      </c>
      <c r="C22" s="4" t="s">
        <v>78</v>
      </c>
      <c r="D22" s="11" t="s">
        <v>123</v>
      </c>
      <c r="E22" s="11" t="s">
        <v>219</v>
      </c>
      <c r="F22" s="114" t="s">
        <v>220</v>
      </c>
      <c r="G22" s="5">
        <f t="shared" si="1"/>
        <v>40000</v>
      </c>
      <c r="H22" s="5">
        <v>40000</v>
      </c>
      <c r="I22" s="5">
        <v>0</v>
      </c>
      <c r="J22" s="5">
        <v>0</v>
      </c>
    </row>
    <row r="23" spans="1:10" ht="144.6" customHeight="1" x14ac:dyDescent="0.35">
      <c r="A23" s="37" t="s">
        <v>193</v>
      </c>
      <c r="B23" s="37" t="s">
        <v>194</v>
      </c>
      <c r="C23" s="36" t="s">
        <v>44</v>
      </c>
      <c r="D23" s="41" t="s">
        <v>195</v>
      </c>
      <c r="E23" s="11" t="s">
        <v>199</v>
      </c>
      <c r="F23" s="114" t="s">
        <v>221</v>
      </c>
      <c r="G23" s="5">
        <f t="shared" si="1"/>
        <v>422065</v>
      </c>
      <c r="H23" s="5">
        <v>422065</v>
      </c>
      <c r="I23" s="5"/>
      <c r="J23" s="5"/>
    </row>
    <row r="24" spans="1:10" ht="149.44999999999999" customHeight="1" x14ac:dyDescent="0.35">
      <c r="A24" s="4" t="s">
        <v>56</v>
      </c>
      <c r="B24" s="4" t="s">
        <v>57</v>
      </c>
      <c r="C24" s="4" t="s">
        <v>54</v>
      </c>
      <c r="D24" s="11" t="s">
        <v>58</v>
      </c>
      <c r="E24" s="11" t="s">
        <v>280</v>
      </c>
      <c r="F24" s="114" t="s">
        <v>293</v>
      </c>
      <c r="G24" s="5">
        <f t="shared" si="1"/>
        <v>200000</v>
      </c>
      <c r="H24" s="5">
        <v>200000</v>
      </c>
      <c r="I24" s="5">
        <v>0</v>
      </c>
      <c r="J24" s="5">
        <v>0</v>
      </c>
    </row>
    <row r="25" spans="1:10" ht="87" customHeight="1" x14ac:dyDescent="0.35">
      <c r="A25" s="4" t="s">
        <v>56</v>
      </c>
      <c r="B25" s="4" t="s">
        <v>57</v>
      </c>
      <c r="C25" s="4" t="s">
        <v>54</v>
      </c>
      <c r="D25" s="11" t="s">
        <v>58</v>
      </c>
      <c r="E25" s="11" t="s">
        <v>200</v>
      </c>
      <c r="F25" s="114" t="s">
        <v>271</v>
      </c>
      <c r="G25" s="5">
        <f t="shared" si="1"/>
        <v>110000</v>
      </c>
      <c r="H25" s="5">
        <v>110000</v>
      </c>
      <c r="I25" s="5">
        <v>0</v>
      </c>
      <c r="J25" s="5">
        <v>0</v>
      </c>
    </row>
    <row r="26" spans="1:10" ht="87" customHeight="1" x14ac:dyDescent="0.35">
      <c r="A26" s="4" t="s">
        <v>242</v>
      </c>
      <c r="B26" s="4" t="s">
        <v>243</v>
      </c>
      <c r="C26" s="4" t="s">
        <v>62</v>
      </c>
      <c r="D26" s="11" t="s">
        <v>244</v>
      </c>
      <c r="E26" s="11" t="s">
        <v>275</v>
      </c>
      <c r="F26" s="114" t="s">
        <v>274</v>
      </c>
      <c r="G26" s="5">
        <f t="shared" si="1"/>
        <v>359100</v>
      </c>
      <c r="H26" s="5">
        <v>359100</v>
      </c>
      <c r="I26" s="5"/>
      <c r="J26" s="5"/>
    </row>
    <row r="27" spans="1:10" ht="101.25" customHeight="1" x14ac:dyDescent="0.35">
      <c r="A27" s="4" t="s">
        <v>63</v>
      </c>
      <c r="B27" s="4" t="s">
        <v>64</v>
      </c>
      <c r="C27" s="4" t="s">
        <v>62</v>
      </c>
      <c r="D27" s="11" t="s">
        <v>65</v>
      </c>
      <c r="E27" s="11" t="s">
        <v>201</v>
      </c>
      <c r="F27" s="114" t="s">
        <v>268</v>
      </c>
      <c r="G27" s="5">
        <f t="shared" si="1"/>
        <v>1176659</v>
      </c>
      <c r="H27" s="5">
        <v>1176659</v>
      </c>
      <c r="I27" s="5">
        <v>0</v>
      </c>
      <c r="J27" s="5">
        <v>0</v>
      </c>
    </row>
    <row r="28" spans="1:10" ht="101.25" customHeight="1" x14ac:dyDescent="0.35">
      <c r="A28" s="4" t="s">
        <v>63</v>
      </c>
      <c r="B28" s="4" t="s">
        <v>64</v>
      </c>
      <c r="C28" s="4" t="s">
        <v>62</v>
      </c>
      <c r="D28" s="11" t="s">
        <v>65</v>
      </c>
      <c r="E28" s="11" t="s">
        <v>272</v>
      </c>
      <c r="F28" s="114" t="s">
        <v>276</v>
      </c>
      <c r="G28" s="5">
        <f t="shared" ref="G28" si="2">H28+I28</f>
        <v>10000</v>
      </c>
      <c r="H28" s="5">
        <v>10000</v>
      </c>
      <c r="I28" s="5">
        <v>0</v>
      </c>
      <c r="J28" s="5">
        <v>0</v>
      </c>
    </row>
    <row r="29" spans="1:10" ht="101.25" customHeight="1" x14ac:dyDescent="0.35">
      <c r="A29" s="4" t="s">
        <v>245</v>
      </c>
      <c r="B29" s="4" t="s">
        <v>246</v>
      </c>
      <c r="C29" s="4" t="s">
        <v>66</v>
      </c>
      <c r="D29" s="11" t="s">
        <v>247</v>
      </c>
      <c r="E29" s="11" t="s">
        <v>206</v>
      </c>
      <c r="F29" s="11" t="s">
        <v>222</v>
      </c>
      <c r="G29" s="5">
        <f t="shared" si="1"/>
        <v>50000</v>
      </c>
      <c r="H29" s="5">
        <v>50000</v>
      </c>
      <c r="I29" s="5"/>
      <c r="J29" s="5"/>
    </row>
    <row r="30" spans="1:10" ht="94.5" customHeight="1" x14ac:dyDescent="0.35">
      <c r="A30" s="4" t="s">
        <v>248</v>
      </c>
      <c r="B30" s="4" t="s">
        <v>249</v>
      </c>
      <c r="C30" s="4" t="s">
        <v>250</v>
      </c>
      <c r="D30" s="11" t="s">
        <v>251</v>
      </c>
      <c r="E30" s="11" t="s">
        <v>201</v>
      </c>
      <c r="F30" s="11" t="s">
        <v>268</v>
      </c>
      <c r="G30" s="5">
        <f t="shared" si="1"/>
        <v>522901</v>
      </c>
      <c r="H30" s="5">
        <v>522901</v>
      </c>
      <c r="I30" s="5">
        <v>0</v>
      </c>
      <c r="J30" s="5">
        <v>0</v>
      </c>
    </row>
    <row r="31" spans="1:10" ht="111.75" customHeight="1" x14ac:dyDescent="0.35">
      <c r="A31" s="4" t="s">
        <v>67</v>
      </c>
      <c r="B31" s="4" t="s">
        <v>68</v>
      </c>
      <c r="C31" s="4" t="s">
        <v>69</v>
      </c>
      <c r="D31" s="11" t="s">
        <v>70</v>
      </c>
      <c r="E31" s="11" t="s">
        <v>202</v>
      </c>
      <c r="F31" s="11" t="s">
        <v>223</v>
      </c>
      <c r="G31" s="5">
        <f t="shared" si="1"/>
        <v>104000</v>
      </c>
      <c r="H31" s="5">
        <v>104000</v>
      </c>
      <c r="I31" s="5">
        <v>0</v>
      </c>
      <c r="J31" s="5">
        <v>0</v>
      </c>
    </row>
    <row r="32" spans="1:10" ht="111.75" customHeight="1" x14ac:dyDescent="0.35">
      <c r="A32" s="4" t="s">
        <v>252</v>
      </c>
      <c r="B32" s="4" t="s">
        <v>253</v>
      </c>
      <c r="C32" s="4" t="s">
        <v>254</v>
      </c>
      <c r="D32" s="113" t="s">
        <v>255</v>
      </c>
      <c r="E32" s="11" t="s">
        <v>270</v>
      </c>
      <c r="F32" s="11" t="s">
        <v>273</v>
      </c>
      <c r="G32" s="5">
        <f t="shared" si="1"/>
        <v>30000</v>
      </c>
      <c r="H32" s="5">
        <v>30000</v>
      </c>
      <c r="I32" s="5"/>
      <c r="J32" s="5"/>
    </row>
    <row r="33" spans="1:10" ht="39.75" customHeight="1" x14ac:dyDescent="0.35">
      <c r="A33" s="1" t="s">
        <v>71</v>
      </c>
      <c r="B33" s="1" t="s">
        <v>34</v>
      </c>
      <c r="C33" s="1" t="s">
        <v>34</v>
      </c>
      <c r="D33" s="151" t="s">
        <v>72</v>
      </c>
      <c r="E33" s="152"/>
      <c r="F33" s="153"/>
      <c r="G33" s="2">
        <f>G34</f>
        <v>1345104</v>
      </c>
      <c r="H33" s="2">
        <f t="shared" ref="H33:J33" si="3">H34</f>
        <v>1345104</v>
      </c>
      <c r="I33" s="2">
        <f t="shared" si="3"/>
        <v>0</v>
      </c>
      <c r="J33" s="2">
        <f t="shared" si="3"/>
        <v>0</v>
      </c>
    </row>
    <row r="34" spans="1:10" ht="43.5" customHeight="1" x14ac:dyDescent="0.35">
      <c r="A34" s="1" t="s">
        <v>73</v>
      </c>
      <c r="B34" s="1" t="s">
        <v>34</v>
      </c>
      <c r="C34" s="1" t="s">
        <v>34</v>
      </c>
      <c r="D34" s="151" t="s">
        <v>72</v>
      </c>
      <c r="E34" s="152"/>
      <c r="F34" s="153"/>
      <c r="G34" s="2">
        <f>SUM(G35:G40)</f>
        <v>1345104</v>
      </c>
      <c r="H34" s="2">
        <f t="shared" ref="H34:J34" si="4">SUM(H35:H40)</f>
        <v>1345104</v>
      </c>
      <c r="I34" s="2">
        <f t="shared" si="4"/>
        <v>0</v>
      </c>
      <c r="J34" s="2">
        <f t="shared" si="4"/>
        <v>0</v>
      </c>
    </row>
    <row r="35" spans="1:10" ht="75" customHeight="1" x14ac:dyDescent="0.35">
      <c r="A35" s="4">
        <v>610160</v>
      </c>
      <c r="B35" s="4" t="s">
        <v>75</v>
      </c>
      <c r="C35" s="4" t="s">
        <v>39</v>
      </c>
      <c r="D35" s="114" t="s">
        <v>76</v>
      </c>
      <c r="E35" s="114" t="s">
        <v>279</v>
      </c>
      <c r="F35" s="114" t="s">
        <v>292</v>
      </c>
      <c r="G35" s="5">
        <f>H35+I35</f>
        <v>50400</v>
      </c>
      <c r="H35" s="5">
        <v>50400</v>
      </c>
      <c r="I35" s="5"/>
      <c r="J35" s="5"/>
    </row>
    <row r="36" spans="1:10" ht="111.75" customHeight="1" x14ac:dyDescent="0.35">
      <c r="A36" s="37" t="s">
        <v>77</v>
      </c>
      <c r="B36" s="37" t="s">
        <v>78</v>
      </c>
      <c r="C36" s="38" t="s">
        <v>79</v>
      </c>
      <c r="D36" s="38" t="s">
        <v>80</v>
      </c>
      <c r="E36" s="115" t="s">
        <v>203</v>
      </c>
      <c r="F36" s="11" t="s">
        <v>224</v>
      </c>
      <c r="G36" s="5">
        <f>H36+I36</f>
        <v>48000</v>
      </c>
      <c r="H36" s="5">
        <v>48000</v>
      </c>
      <c r="I36" s="5"/>
      <c r="J36" s="5"/>
    </row>
    <row r="37" spans="1:10" ht="122.25" customHeight="1" x14ac:dyDescent="0.35">
      <c r="A37" s="4" t="s">
        <v>81</v>
      </c>
      <c r="B37" s="4" t="s">
        <v>82</v>
      </c>
      <c r="C37" s="4" t="s">
        <v>83</v>
      </c>
      <c r="D37" s="11" t="s">
        <v>124</v>
      </c>
      <c r="E37" s="11" t="s">
        <v>204</v>
      </c>
      <c r="F37" s="11" t="s">
        <v>224</v>
      </c>
      <c r="G37" s="5">
        <f t="shared" ref="G37:G40" si="5">H37+I37</f>
        <v>331200</v>
      </c>
      <c r="H37" s="5">
        <v>331200</v>
      </c>
      <c r="I37" s="5">
        <v>0</v>
      </c>
      <c r="J37" s="5">
        <v>0</v>
      </c>
    </row>
    <row r="38" spans="1:10" ht="111.75" customHeight="1" x14ac:dyDescent="0.35">
      <c r="A38" s="4" t="s">
        <v>92</v>
      </c>
      <c r="B38" s="4" t="s">
        <v>93</v>
      </c>
      <c r="C38" s="4" t="s">
        <v>94</v>
      </c>
      <c r="D38" s="11" t="s">
        <v>95</v>
      </c>
      <c r="E38" s="11" t="s">
        <v>205</v>
      </c>
      <c r="F38" s="11" t="s">
        <v>225</v>
      </c>
      <c r="G38" s="5">
        <f t="shared" si="5"/>
        <v>614004</v>
      </c>
      <c r="H38" s="5">
        <v>614004</v>
      </c>
      <c r="I38" s="5">
        <v>0</v>
      </c>
      <c r="J38" s="5">
        <v>0</v>
      </c>
    </row>
    <row r="39" spans="1:10" ht="111.75" customHeight="1" x14ac:dyDescent="0.35">
      <c r="A39" s="4" t="s">
        <v>92</v>
      </c>
      <c r="B39" s="4" t="s">
        <v>93</v>
      </c>
      <c r="C39" s="4" t="s">
        <v>94</v>
      </c>
      <c r="D39" s="11" t="s">
        <v>95</v>
      </c>
      <c r="E39" s="11" t="s">
        <v>277</v>
      </c>
      <c r="F39" s="11" t="s">
        <v>290</v>
      </c>
      <c r="G39" s="5">
        <f t="shared" si="5"/>
        <v>187000</v>
      </c>
      <c r="H39" s="5">
        <v>187000</v>
      </c>
      <c r="I39" s="5"/>
      <c r="J39" s="5"/>
    </row>
    <row r="40" spans="1:10" ht="111.75" customHeight="1" x14ac:dyDescent="0.35">
      <c r="A40" s="4" t="s">
        <v>101</v>
      </c>
      <c r="B40" s="4" t="s">
        <v>102</v>
      </c>
      <c r="C40" s="4" t="s">
        <v>103</v>
      </c>
      <c r="D40" s="11" t="s">
        <v>104</v>
      </c>
      <c r="E40" s="11" t="s">
        <v>226</v>
      </c>
      <c r="F40" s="11" t="s">
        <v>289</v>
      </c>
      <c r="G40" s="5">
        <f t="shared" si="5"/>
        <v>114500</v>
      </c>
      <c r="H40" s="5">
        <v>114500</v>
      </c>
      <c r="I40" s="5">
        <v>0</v>
      </c>
      <c r="J40" s="5">
        <v>0</v>
      </c>
    </row>
    <row r="41" spans="1:10" ht="28.9" customHeight="1" x14ac:dyDescent="0.35">
      <c r="A41" s="1" t="s">
        <v>196</v>
      </c>
      <c r="B41" s="1" t="s">
        <v>34</v>
      </c>
      <c r="C41" s="1" t="s">
        <v>34</v>
      </c>
      <c r="D41" s="151" t="s">
        <v>278</v>
      </c>
      <c r="E41" s="152"/>
      <c r="F41" s="153"/>
      <c r="G41" s="2">
        <f>G42</f>
        <v>43026</v>
      </c>
      <c r="H41" s="2">
        <f t="shared" ref="H41:J41" si="6">H42</f>
        <v>43026</v>
      </c>
      <c r="I41" s="2">
        <f t="shared" si="6"/>
        <v>0</v>
      </c>
      <c r="J41" s="2">
        <f t="shared" si="6"/>
        <v>0</v>
      </c>
    </row>
    <row r="42" spans="1:10" ht="29.45" customHeight="1" x14ac:dyDescent="0.35">
      <c r="A42" s="1" t="s">
        <v>197</v>
      </c>
      <c r="B42" s="1" t="s">
        <v>34</v>
      </c>
      <c r="C42" s="1" t="s">
        <v>34</v>
      </c>
      <c r="D42" s="151" t="s">
        <v>278</v>
      </c>
      <c r="E42" s="152"/>
      <c r="F42" s="153"/>
      <c r="G42" s="2">
        <f>SUM(G43:G44)</f>
        <v>43026</v>
      </c>
      <c r="H42" s="2">
        <f t="shared" ref="H42:J42" si="7">SUM(H43:H44)</f>
        <v>43026</v>
      </c>
      <c r="I42" s="2">
        <f t="shared" si="7"/>
        <v>0</v>
      </c>
      <c r="J42" s="2">
        <f t="shared" si="7"/>
        <v>0</v>
      </c>
    </row>
    <row r="43" spans="1:10" ht="70.900000000000006" customHeight="1" x14ac:dyDescent="0.35">
      <c r="A43" s="37" t="s">
        <v>259</v>
      </c>
      <c r="B43" s="37" t="s">
        <v>41</v>
      </c>
      <c r="C43" s="38" t="s">
        <v>240</v>
      </c>
      <c r="D43" s="41" t="s">
        <v>241</v>
      </c>
      <c r="E43" s="113" t="s">
        <v>287</v>
      </c>
      <c r="F43" s="11" t="s">
        <v>288</v>
      </c>
      <c r="G43" s="2">
        <f>H43+I43</f>
        <v>23850</v>
      </c>
      <c r="H43" s="5">
        <v>23850</v>
      </c>
      <c r="I43" s="5"/>
      <c r="J43" s="5"/>
    </row>
    <row r="44" spans="1:10" ht="78.599999999999994" customHeight="1" x14ac:dyDescent="0.35">
      <c r="A44" s="37" t="s">
        <v>260</v>
      </c>
      <c r="B44" s="37" t="s">
        <v>261</v>
      </c>
      <c r="C44" s="38" t="s">
        <v>262</v>
      </c>
      <c r="D44" s="41" t="s">
        <v>263</v>
      </c>
      <c r="E44" s="113" t="s">
        <v>287</v>
      </c>
      <c r="F44" s="11" t="s">
        <v>288</v>
      </c>
      <c r="G44" s="2">
        <f>H44+I44</f>
        <v>19176</v>
      </c>
      <c r="H44" s="5">
        <v>19176</v>
      </c>
      <c r="I44" s="5"/>
      <c r="J44" s="5"/>
    </row>
    <row r="45" spans="1:10" ht="43.5" customHeight="1" x14ac:dyDescent="0.35">
      <c r="A45" s="6" t="s">
        <v>8</v>
      </c>
      <c r="B45" s="6" t="s">
        <v>8</v>
      </c>
      <c r="C45" s="6" t="s">
        <v>8</v>
      </c>
      <c r="D45" s="1" t="s">
        <v>111</v>
      </c>
      <c r="E45" s="1" t="s">
        <v>8</v>
      </c>
      <c r="F45" s="1" t="s">
        <v>8</v>
      </c>
      <c r="G45" s="2">
        <f>G42+G34+G17</f>
        <v>4449195</v>
      </c>
      <c r="H45" s="2">
        <f t="shared" ref="H45:J45" si="8">H42+H34+H17</f>
        <v>4449195</v>
      </c>
      <c r="I45" s="2">
        <f t="shared" si="8"/>
        <v>0</v>
      </c>
      <c r="J45" s="2">
        <f t="shared" si="8"/>
        <v>0</v>
      </c>
    </row>
  </sheetData>
  <mergeCells count="21">
    <mergeCell ref="D41:F41"/>
    <mergeCell ref="D42:F42"/>
    <mergeCell ref="D33:F33"/>
    <mergeCell ref="D34:F34"/>
    <mergeCell ref="E7:O7"/>
    <mergeCell ref="A8:J8"/>
    <mergeCell ref="F13:F14"/>
    <mergeCell ref="G13:G14"/>
    <mergeCell ref="H13:H14"/>
    <mergeCell ref="I13:J13"/>
    <mergeCell ref="D16:F16"/>
    <mergeCell ref="A13:A14"/>
    <mergeCell ref="B13:B14"/>
    <mergeCell ref="C13:C14"/>
    <mergeCell ref="D13:D14"/>
    <mergeCell ref="E13:E14"/>
    <mergeCell ref="I1:J1"/>
    <mergeCell ref="H2:J2"/>
    <mergeCell ref="H3:J3"/>
    <mergeCell ref="H4:J4"/>
    <mergeCell ref="D17:F17"/>
  </mergeCells>
  <pageMargins left="0.31496062992125984" right="0.12" top="0.43307086614173229" bottom="0.23622047244094491" header="0.31496062992125984" footer="0.31496062992125984"/>
  <pageSetup paperSize="9" scale="39" fitToHeight="3" orientation="landscape" horizontalDpi="360" verticalDpi="360" r:id="rId1"/>
  <rowBreaks count="2" manualBreakCount="2">
    <brk id="21" max="9" man="1"/>
    <brk id="3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7</vt:i4>
      </vt:variant>
    </vt:vector>
  </HeadingPairs>
  <TitlesOfParts>
    <vt:vector size="12" baseType="lpstr">
      <vt:lpstr>додаток 1</vt:lpstr>
      <vt:lpstr>додаток 2</vt:lpstr>
      <vt:lpstr>додаток 3</vt:lpstr>
      <vt:lpstr>додаток 5</vt:lpstr>
      <vt:lpstr>додаток 7</vt:lpstr>
      <vt:lpstr>'додаток 1'!Заголовки_для_печати</vt:lpstr>
      <vt:lpstr>'додаток 3'!Заголовки_для_печати</vt:lpstr>
      <vt:lpstr>'додаток 7'!Заголовки_для_печати</vt:lpstr>
      <vt:lpstr>'додаток 1'!Область_печати</vt:lpstr>
      <vt:lpstr>'додаток 2'!Область_печати</vt:lpstr>
      <vt:lpstr>'додаток 3'!Область_печати</vt:lpstr>
      <vt:lpstr>'додаток 7'!Область_печати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Алла</cp:lastModifiedBy>
  <cp:lastPrinted>2025-01-07T06:26:21Z</cp:lastPrinted>
  <dcterms:created xsi:type="dcterms:W3CDTF">2022-01-10T11:30:09Z</dcterms:created>
  <dcterms:modified xsi:type="dcterms:W3CDTF">2025-01-15T10:40:02Z</dcterms:modified>
</cp:coreProperties>
</file>