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2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7'!$10:$11</definedName>
    <definedName name="_xlnm.Print_Area" localSheetId="0">'додаток 1'!$A$1:$F$32</definedName>
    <definedName name="_xlnm.Print_Area" localSheetId="1">'додаток 2'!$A$1:$F$22</definedName>
    <definedName name="_xlnm.Print_Area" localSheetId="2">'додаток 3'!$A$1:$P$40</definedName>
    <definedName name="_xlnm.Print_Area" localSheetId="3">'додаток 5'!$A$1:$D$40</definedName>
    <definedName name="_xlnm.Print_Area" localSheetId="4">'додаток 7'!$A$1:$J$27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5" l="1"/>
  <c r="H13" i="5" s="1"/>
  <c r="I14" i="5"/>
  <c r="I13" i="5" s="1"/>
  <c r="J14" i="5"/>
  <c r="J13" i="5" s="1"/>
  <c r="G14" i="5"/>
  <c r="G20" i="5"/>
  <c r="G19" i="5"/>
  <c r="G16" i="5"/>
  <c r="G17" i="5"/>
  <c r="G15" i="5" l="1"/>
  <c r="D21" i="4"/>
  <c r="P33" i="3"/>
  <c r="P34" i="3"/>
  <c r="P35" i="3"/>
  <c r="P36" i="3"/>
  <c r="P37" i="3"/>
  <c r="P38" i="3"/>
  <c r="P39" i="3"/>
  <c r="P40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2" i="2"/>
  <c r="C21" i="2"/>
  <c r="C20" i="2"/>
  <c r="C19" i="2"/>
  <c r="C17" i="2"/>
  <c r="C16" i="2"/>
  <c r="C15" i="2"/>
  <c r="C14" i="2"/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G22" i="5" l="1"/>
  <c r="J21" i="5"/>
  <c r="I21" i="5"/>
  <c r="H21" i="5"/>
  <c r="G21" i="5" l="1"/>
  <c r="G18" i="5" l="1"/>
  <c r="G13" i="5" l="1"/>
  <c r="D20" i="4" l="1"/>
  <c r="H24" i="5" l="1"/>
  <c r="H23" i="5" s="1"/>
  <c r="H27" i="5" s="1"/>
  <c r="I24" i="5"/>
  <c r="I23" i="5" s="1"/>
  <c r="I27" i="5" s="1"/>
  <c r="J24" i="5"/>
  <c r="J23" i="5" s="1"/>
  <c r="J27" i="5" s="1"/>
  <c r="G25" i="5" l="1"/>
  <c r="G24" i="5" s="1"/>
  <c r="D38" i="4"/>
  <c r="D37" i="4" l="1"/>
  <c r="D36" i="4" s="1"/>
  <c r="G23" i="5"/>
  <c r="G27" i="5" s="1"/>
</calcChain>
</file>

<file path=xl/sharedStrings.xml><?xml version="1.0" encoding="utf-8"?>
<sst xmlns="http://schemas.openxmlformats.org/spreadsheetml/2006/main" count="319" uniqueCount="176">
  <si>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</si>
  <si>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</si>
  <si>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</si>
  <si>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</si>
  <si>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</si>
  <si>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</si>
  <si>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</si>
  <si>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</si>
  <si>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</si>
  <si>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</si>
  <si>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</si>
  <si>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</si>
  <si>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</si>
  <si>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</si>
  <si>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</si>
  <si>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</si>
  <si>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</si>
  <si>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</si>
  <si>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</si>
  <si>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</si>
  <si>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</si>
  <si>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</si>
  <si>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</si>
  <si>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</si>
  <si>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</si>
  <si>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</si>
  <si>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</si>
  <si>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</si>
  <si>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</si>
  <si>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</si>
  <si>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</si>
  <si>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</si>
  <si>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</si>
  <si>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</si>
  <si>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</si>
  <si>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</si>
  <si>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</si>
  <si>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</si>
  <si>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</si>
  <si>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</si>
  <si>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</si>
  <si>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</si>
  <si>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</si>
  <si>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</si>
  <si>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</si>
  <si>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</si>
  <si>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</si>
  <si>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</si>
  <si>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</si>
  <si>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</si>
  <si>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</si>
  <si>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</si>
  <si>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</si>
  <si>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</si>
  <si>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</si>
  <si>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</si>
  <si>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</si>
  <si>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</si>
  <si>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</si>
  <si>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</si>
  <si>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</si>
  <si>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</si>
  <si>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</si>
  <si>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</si>
  <si>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</si>
  <si>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</si>
  <si>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0160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</si>
  <si>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</si>
  <si>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</si>
  <si>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</si>
  <si>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</si>
  <si>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</si>
  <si>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</si>
  <si>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</si>
  <si>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</si>
  <si>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</si>
  <si>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</si>
  <si>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</si>
  <si>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</si>
  <si>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</si>
  <si>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</si>
  <si>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</si>
  <si>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Усього доходів (без урахування міжбюджетних трансфертів)</t>
  </si>
  <si>
    <t>Дотації з місцевих бюджетів іншим місцевим бюджетам</t>
  </si>
  <si>
    <t>Інші дотації з місцевого бюджету</t>
  </si>
  <si>
    <t>0100000</t>
  </si>
  <si>
    <t>Великосеверинівська сільська рада</t>
  </si>
  <si>
    <t>0110000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</si>
  <si>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</si>
  <si>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</si>
  <si>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</si>
  <si>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</si>
  <si>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</si>
  <si>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</si>
  <si>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</si>
  <si>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</si>
  <si>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</si>
  <si>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</si>
  <si>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</si>
  <si>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</si>
  <si>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</si>
  <si>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</si>
  <si>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</si>
  <si>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Керівництво і управління у відповідній сфері у містах (місті Києві), селищах, селах, територіальних громадах</t>
  </si>
  <si>
    <t>41040400</t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</si>
  <si>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</si>
  <si>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</si>
  <si>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</si>
  <si>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0610160</t>
  </si>
  <si>
    <t>Вiддiл освiти, молодi та спорту, культури та туризму Великосеверинiвської сiльської ради</t>
  </si>
  <si>
    <t>сільської ради від 17.10.2024 року №</t>
  </si>
  <si>
    <t>Додаток № 1          ПРОЕКТ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</si>
  <si>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</si>
  <si>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</si>
  <si>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</si>
  <si>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</si>
  <si>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Єдиний податок</t>
  </si>
  <si>
    <t>Єдиний податок з фізичних осіб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</si>
  <si>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</si>
  <si>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</si>
  <si>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Додаток № 2 ПРОЕКТ</t>
  </si>
  <si>
    <t>Кошти, що передаються із загального фонду бюджету до бюджету розвитку (спеціального фонду)</t>
  </si>
  <si>
    <t>Додаток № 3    ПРОЕКТ</t>
  </si>
  <si>
    <t>0110180</t>
  </si>
  <si>
    <t>0133</t>
  </si>
  <si>
    <t>Інша діяльність у сфері державного управління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</si>
  <si>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</si>
  <si>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</si>
  <si>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</si>
  <si>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</si>
  <si>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</si>
  <si>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</si>
  <si>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</si>
  <si>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0117411</t>
  </si>
  <si>
    <t>7411</t>
  </si>
  <si>
    <t>0451</t>
  </si>
  <si>
    <t>Утримання та розвиток автотранспорту</t>
  </si>
  <si>
    <t>0117680</t>
  </si>
  <si>
    <t>7680</t>
  </si>
  <si>
    <t>0490</t>
  </si>
  <si>
    <t>Членські внески до асоціацій органів місцевого самоврядування</t>
  </si>
  <si>
    <t>0118230</t>
  </si>
  <si>
    <t>8230</t>
  </si>
  <si>
    <t>0380</t>
  </si>
  <si>
    <t>Інші заходи громадського порядку та безпеки</t>
  </si>
  <si>
    <t>0611403</t>
  </si>
  <si>
    <t>1403</t>
  </si>
  <si>
    <t>0990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</si>
  <si>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</si>
  <si>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0900000</t>
  </si>
  <si>
    <t>Служба у справах дітей</t>
  </si>
  <si>
    <t>0910000</t>
  </si>
  <si>
    <t>Орган у справах дітей</t>
  </si>
  <si>
    <t>0910160</t>
  </si>
  <si>
    <t>3710160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</si>
  <si>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</si>
  <si>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</si>
  <si>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</si>
  <si>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</si>
  <si>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Додаток № 5    ПРОЕКТ</t>
  </si>
  <si>
    <t>до рішення Великосеверинівської сільської ради від 17.10.2024 року №</t>
  </si>
  <si>
    <t>Додаток №  7 ПРОЕКТ</t>
  </si>
  <si>
    <t>Програма відзначення державних, професійних свят,ювілейних дат, подій місцевого рівня та співпраці влади ігромади на 2024-2026 роки</t>
  </si>
  <si>
    <t xml:space="preserve">Рішення сесії Великосеверинівської сільської ради від 22.12.2023 №1450 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</si>
  <si>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</si>
  <si>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</si>
  <si>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</si>
  <si>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</si>
  <si>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Програма «Сільський автобус» на території Великосеверинівської сільської територіальної громади на 2024-2026 роки</t>
  </si>
  <si>
    <t>Рішення сесії Великосеверинівської сільської ради від 22.12.2023 №1435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</si>
  <si>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</si>
  <si>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Рішення сесії Великосеверинівської сільської ради від 22.12.2023 №1436</t>
  </si>
  <si>
    <t xml:space="preserve"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 </t>
  </si>
  <si>
    <t>Рішення сесії Великосеверинівської сільської ради від 22.12.2023 №1446</t>
  </si>
  <si>
    <t>'Програма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</si>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</sst>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0" fillId="0" borderId="1" xfId="0" quotePrefix="1" applyFill="1" applyBorder="1" applyAlignment="1">
      <alignment horizontal="center" vertical="center" wrapText="1"/>
    </xf>
    <xf numFmtId="4" fontId="0" fillId="0" borderId="1" xfId="0" quotePrefix="1" applyNumberFormat="1" applyFill="1" applyBorder="1" applyAlignment="1">
      <alignment horizontal="center" vertical="center" wrapText="1"/>
    </xf>
    <xf numFmtId="4" fontId="0" fillId="0" borderId="1" xfId="0" quotePrefix="1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ill="1" applyBorder="1" applyAlignment="1"/>
    <xf numFmtId="0" fontId="0" fillId="0" borderId="2" xfId="0" applyFill="1" applyBorder="1" applyAlignment="1"/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topLeftCell="A19" zoomScale="80" zoomScaleNormal="100" zoomScaleSheetLayoutView="80" workbookViewId="0">
      <selection activeCell="B29" sqref="B29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82" customFormat="1" ht="37.5" customHeight="1" x14ac:dyDescent="0.3">
      <c r="C1" s="131" t="s">
        <v>111</v>
      </c>
      <c r="D1" s="131"/>
      <c r="E1" s="131"/>
      <c r="F1" s="131"/>
      <c r="G1" s="131"/>
      <c r="H1" s="83"/>
    </row>
    <row r="2" spans="1:9" s="82" customFormat="1" ht="16.149999999999999" customHeight="1" x14ac:dyDescent="0.3">
      <c r="C2" s="131" t="s">
        <v>38</v>
      </c>
      <c r="D2" s="131"/>
      <c r="E2" s="131"/>
      <c r="F2" s="131"/>
      <c r="G2" s="96"/>
      <c r="H2" s="84"/>
      <c r="I2" s="84"/>
    </row>
    <row r="3" spans="1:9" s="82" customFormat="1" ht="15.6" customHeight="1" x14ac:dyDescent="0.3">
      <c r="C3" s="132" t="s">
        <v>110</v>
      </c>
      <c r="D3" s="132"/>
      <c r="E3" s="132"/>
      <c r="F3" s="132"/>
      <c r="G3" s="96"/>
      <c r="H3" s="84"/>
      <c r="I3" s="84"/>
    </row>
    <row r="4" spans="1:9" s="82" customFormat="1" ht="35.25" customHeight="1" x14ac:dyDescent="0.3">
      <c r="C4" s="85"/>
      <c r="D4" s="85"/>
      <c r="E4" s="133"/>
      <c r="F4" s="133"/>
      <c r="G4" s="133"/>
      <c r="H4" s="133"/>
      <c r="I4" s="133"/>
    </row>
    <row r="5" spans="1:9" s="82" customFormat="1" ht="30" customHeight="1" x14ac:dyDescent="0.3">
      <c r="A5" s="134" t="s">
        <v>39</v>
      </c>
      <c r="B5" s="134"/>
      <c r="C5" s="134"/>
      <c r="D5" s="134"/>
      <c r="E5" s="134"/>
      <c r="F5" s="134"/>
      <c r="G5" s="84"/>
      <c r="H5" s="84"/>
      <c r="I5" s="84"/>
    </row>
    <row r="6" spans="1:9" s="86" customFormat="1" ht="55.9" customHeight="1" x14ac:dyDescent="0.3">
      <c r="A6" s="129" t="s">
        <v>40</v>
      </c>
      <c r="B6" s="129"/>
      <c r="C6" s="129"/>
      <c r="D6" s="129"/>
      <c r="E6" s="129"/>
      <c r="F6" s="129"/>
      <c r="G6" s="97"/>
      <c r="H6" s="97"/>
      <c r="I6" s="97"/>
    </row>
    <row r="7" spans="1:9" s="86" customFormat="1" ht="48.75" customHeight="1" x14ac:dyDescent="0.3">
      <c r="A7" s="130" t="s">
        <v>9</v>
      </c>
      <c r="B7" s="130"/>
      <c r="E7" s="87"/>
      <c r="F7" s="87"/>
      <c r="G7" s="87"/>
      <c r="H7" s="87"/>
      <c r="I7" s="87"/>
    </row>
    <row r="8" spans="1:9" s="86" customFormat="1" ht="27" customHeight="1" x14ac:dyDescent="0.3">
      <c r="A8" s="88" t="s">
        <v>10</v>
      </c>
      <c r="B8" s="88"/>
      <c r="E8" s="93"/>
      <c r="F8" s="89" t="s">
        <v>41</v>
      </c>
      <c r="G8" s="85"/>
    </row>
    <row r="9" spans="1:9" ht="13.9" customHeight="1" x14ac:dyDescent="0.2">
      <c r="A9" s="127" t="s">
        <v>0</v>
      </c>
      <c r="B9" s="127" t="s">
        <v>1</v>
      </c>
      <c r="C9" s="127" t="s">
        <v>2</v>
      </c>
      <c r="D9" s="127" t="s">
        <v>3</v>
      </c>
      <c r="E9" s="127" t="s">
        <v>4</v>
      </c>
      <c r="F9" s="127"/>
    </row>
    <row r="10" spans="1:9" ht="13.9" customHeight="1" x14ac:dyDescent="0.2">
      <c r="A10" s="127"/>
      <c r="B10" s="127"/>
      <c r="C10" s="127"/>
      <c r="D10" s="127"/>
      <c r="E10" s="127" t="s">
        <v>5</v>
      </c>
      <c r="F10" s="128" t="s">
        <v>6</v>
      </c>
    </row>
    <row r="11" spans="1:9" x14ac:dyDescent="0.2">
      <c r="A11" s="127"/>
      <c r="B11" s="127"/>
      <c r="C11" s="127"/>
      <c r="D11" s="127"/>
      <c r="E11" s="127"/>
      <c r="F11" s="127"/>
    </row>
    <row r="12" spans="1:9" x14ac:dyDescent="0.2">
      <c r="A12" s="90">
        <v>1</v>
      </c>
      <c r="B12" s="90">
        <v>2</v>
      </c>
      <c r="C12" s="90">
        <v>3</v>
      </c>
      <c r="D12" s="90">
        <v>4</v>
      </c>
      <c r="E12" s="90">
        <v>5</v>
      </c>
      <c r="F12" s="90">
        <v>6</v>
      </c>
    </row>
    <row r="13" spans="1:9" x14ac:dyDescent="0.2">
      <c r="A13" s="76">
        <v>10000000</v>
      </c>
      <c r="B13" s="77" t="s">
        <v>76</v>
      </c>
      <c r="C13" s="78">
        <f t="shared" ref="C13:C32" si="0">D13+E13</f>
        <v>1459742</v>
      </c>
      <c r="D13" s="78">
        <v>1459742</v>
      </c>
      <c r="E13" s="78">
        <v>0</v>
      </c>
      <c r="F13" s="78">
        <v>0</v>
      </c>
    </row>
    <row r="14" spans="1:9" ht="25.5" x14ac:dyDescent="0.2">
      <c r="A14" s="76">
        <v>11000000</v>
      </c>
      <c r="B14" s="77" t="s">
        <v>77</v>
      </c>
      <c r="C14" s="78">
        <f t="shared" si="0"/>
        <v>500273</v>
      </c>
      <c r="D14" s="78">
        <v>500273</v>
      </c>
      <c r="E14" s="78">
        <v>0</v>
      </c>
      <c r="F14" s="78">
        <v>0</v>
      </c>
    </row>
    <row r="15" spans="1:9" x14ac:dyDescent="0.2">
      <c r="A15" s="76">
        <v>11010000</v>
      </c>
      <c r="B15" s="77" t="s">
        <v>78</v>
      </c>
      <c r="C15" s="78">
        <f t="shared" si="0"/>
        <v>500273</v>
      </c>
      <c r="D15" s="78">
        <v>500273</v>
      </c>
      <c r="E15" s="78">
        <v>0</v>
      </c>
      <c r="F15" s="78">
        <v>0</v>
      </c>
    </row>
    <row r="16" spans="1:9" ht="38.25" x14ac:dyDescent="0.2">
      <c r="A16" s="79">
        <v>11010400</v>
      </c>
      <c r="B16" s="80" t="s">
        <v>112</v>
      </c>
      <c r="C16" s="81">
        <f t="shared" si="0"/>
        <v>500273</v>
      </c>
      <c r="D16" s="81">
        <v>500273</v>
      </c>
      <c r="E16" s="81">
        <v>0</v>
      </c>
      <c r="F16" s="81">
        <v>0</v>
      </c>
    </row>
    <row r="17" spans="1:6" x14ac:dyDescent="0.2">
      <c r="A17" s="76">
        <v>14000000</v>
      </c>
      <c r="B17" s="77" t="s">
        <v>79</v>
      </c>
      <c r="C17" s="78">
        <f t="shared" si="0"/>
        <v>670000</v>
      </c>
      <c r="D17" s="78">
        <v>670000</v>
      </c>
      <c r="E17" s="78">
        <v>0</v>
      </c>
      <c r="F17" s="78">
        <v>0</v>
      </c>
    </row>
    <row r="18" spans="1:6" ht="38.25" x14ac:dyDescent="0.2">
      <c r="A18" s="76">
        <v>14030000</v>
      </c>
      <c r="B18" s="77" t="s">
        <v>80</v>
      </c>
      <c r="C18" s="78">
        <f t="shared" si="0"/>
        <v>670000</v>
      </c>
      <c r="D18" s="78">
        <v>670000</v>
      </c>
      <c r="E18" s="78">
        <v>0</v>
      </c>
      <c r="F18" s="78">
        <v>0</v>
      </c>
    </row>
    <row r="19" spans="1:6" x14ac:dyDescent="0.2">
      <c r="A19" s="79">
        <v>14031900</v>
      </c>
      <c r="B19" s="80" t="s">
        <v>81</v>
      </c>
      <c r="C19" s="81">
        <f t="shared" si="0"/>
        <v>670000</v>
      </c>
      <c r="D19" s="81">
        <v>670000</v>
      </c>
      <c r="E19" s="81">
        <v>0</v>
      </c>
      <c r="F19" s="81">
        <v>0</v>
      </c>
    </row>
    <row r="20" spans="1:6" ht="38.25" x14ac:dyDescent="0.2">
      <c r="A20" s="76">
        <v>18000000</v>
      </c>
      <c r="B20" s="77" t="s">
        <v>113</v>
      </c>
      <c r="C20" s="78">
        <f t="shared" si="0"/>
        <v>289469</v>
      </c>
      <c r="D20" s="78">
        <v>289469</v>
      </c>
      <c r="E20" s="78">
        <v>0</v>
      </c>
      <c r="F20" s="78">
        <v>0</v>
      </c>
    </row>
    <row r="21" spans="1:6" x14ac:dyDescent="0.2">
      <c r="A21" s="76">
        <v>18010000</v>
      </c>
      <c r="B21" s="77" t="s">
        <v>114</v>
      </c>
      <c r="C21" s="78">
        <f t="shared" si="0"/>
        <v>89469</v>
      </c>
      <c r="D21" s="78">
        <v>89469</v>
      </c>
      <c r="E21" s="78">
        <v>0</v>
      </c>
      <c r="F21" s="78">
        <v>0</v>
      </c>
    </row>
    <row r="22" spans="1:6" ht="51" x14ac:dyDescent="0.2">
      <c r="A22" s="79">
        <v>18010400</v>
      </c>
      <c r="B22" s="80" t="s">
        <v>115</v>
      </c>
      <c r="C22" s="81">
        <f t="shared" si="0"/>
        <v>89469</v>
      </c>
      <c r="D22" s="81">
        <v>89469</v>
      </c>
      <c r="E22" s="81">
        <v>0</v>
      </c>
      <c r="F22" s="81">
        <v>0</v>
      </c>
    </row>
    <row r="23" spans="1:6" x14ac:dyDescent="0.2">
      <c r="A23" s="76">
        <v>18050000</v>
      </c>
      <c r="B23" s="77" t="s">
        <v>116</v>
      </c>
      <c r="C23" s="78">
        <f t="shared" si="0"/>
        <v>200000</v>
      </c>
      <c r="D23" s="78">
        <v>200000</v>
      </c>
      <c r="E23" s="78">
        <v>0</v>
      </c>
      <c r="F23" s="78">
        <v>0</v>
      </c>
    </row>
    <row r="24" spans="1:6" x14ac:dyDescent="0.2">
      <c r="A24" s="79">
        <v>18050400</v>
      </c>
      <c r="B24" s="80" t="s">
        <v>117</v>
      </c>
      <c r="C24" s="81">
        <f t="shared" si="0"/>
        <v>200000</v>
      </c>
      <c r="D24" s="81">
        <v>200000</v>
      </c>
      <c r="E24" s="81">
        <v>0</v>
      </c>
      <c r="F24" s="81">
        <v>0</v>
      </c>
    </row>
    <row r="25" spans="1:6" ht="25.5" x14ac:dyDescent="0.2">
      <c r="A25" s="76"/>
      <c r="B25" s="77" t="s">
        <v>82</v>
      </c>
      <c r="C25" s="78">
        <f t="shared" si="0"/>
        <v>1459742</v>
      </c>
      <c r="D25" s="78">
        <v>1459742</v>
      </c>
      <c r="E25" s="78">
        <v>0</v>
      </c>
      <c r="F25" s="78">
        <v>0</v>
      </c>
    </row>
    <row r="26" spans="1:6" x14ac:dyDescent="0.2">
      <c r="A26" s="76">
        <v>40000000</v>
      </c>
      <c r="B26" s="77" t="s">
        <v>67</v>
      </c>
      <c r="C26" s="78">
        <f t="shared" si="0"/>
        <v>460207</v>
      </c>
      <c r="D26" s="78">
        <v>460207</v>
      </c>
      <c r="E26" s="78">
        <v>0</v>
      </c>
      <c r="F26" s="78">
        <v>0</v>
      </c>
    </row>
    <row r="27" spans="1:6" x14ac:dyDescent="0.2">
      <c r="A27" s="76">
        <v>41000000</v>
      </c>
      <c r="B27" s="77" t="s">
        <v>68</v>
      </c>
      <c r="C27" s="78">
        <f t="shared" si="0"/>
        <v>460207</v>
      </c>
      <c r="D27" s="78">
        <v>460207</v>
      </c>
      <c r="E27" s="78">
        <v>0</v>
      </c>
      <c r="F27" s="78">
        <v>0</v>
      </c>
    </row>
    <row r="28" spans="1:6" ht="25.5" x14ac:dyDescent="0.2">
      <c r="A28" s="76">
        <v>41030000</v>
      </c>
      <c r="B28" s="77" t="s">
        <v>118</v>
      </c>
      <c r="C28" s="78">
        <f t="shared" si="0"/>
        <v>427600</v>
      </c>
      <c r="D28" s="78">
        <v>427600</v>
      </c>
      <c r="E28" s="78">
        <v>0</v>
      </c>
      <c r="F28" s="78">
        <v>0</v>
      </c>
    </row>
    <row r="29" spans="1:6" ht="51" x14ac:dyDescent="0.2">
      <c r="A29" s="79">
        <v>41033300</v>
      </c>
      <c r="B29" s="80" t="s">
        <v>119</v>
      </c>
      <c r="C29" s="81">
        <f t="shared" si="0"/>
        <v>427600</v>
      </c>
      <c r="D29" s="81">
        <v>427600</v>
      </c>
      <c r="E29" s="81">
        <v>0</v>
      </c>
      <c r="F29" s="81">
        <v>0</v>
      </c>
    </row>
    <row r="30" spans="1:6" ht="25.5" x14ac:dyDescent="0.2">
      <c r="A30" s="76">
        <v>41040000</v>
      </c>
      <c r="B30" s="77" t="s">
        <v>83</v>
      </c>
      <c r="C30" s="78">
        <f t="shared" si="0"/>
        <v>32607</v>
      </c>
      <c r="D30" s="78">
        <v>32607</v>
      </c>
      <c r="E30" s="78">
        <v>0</v>
      </c>
      <c r="F30" s="78">
        <v>0</v>
      </c>
    </row>
    <row r="31" spans="1:6" ht="35.450000000000003" customHeight="1" x14ac:dyDescent="0.2">
      <c r="A31" s="79">
        <v>41040400</v>
      </c>
      <c r="B31" s="80" t="s">
        <v>84</v>
      </c>
      <c r="C31" s="81">
        <f t="shared" si="0"/>
        <v>32607</v>
      </c>
      <c r="D31" s="81">
        <v>32607</v>
      </c>
      <c r="E31" s="81">
        <v>0</v>
      </c>
      <c r="F31" s="81">
        <v>0</v>
      </c>
    </row>
    <row r="32" spans="1:6" x14ac:dyDescent="0.2">
      <c r="A32" s="2" t="s">
        <v>8</v>
      </c>
      <c r="B32" s="77" t="s">
        <v>7</v>
      </c>
      <c r="C32" s="78">
        <f t="shared" si="0"/>
        <v>1919949</v>
      </c>
      <c r="D32" s="78">
        <v>1919949</v>
      </c>
      <c r="E32" s="78">
        <v>0</v>
      </c>
      <c r="F32" s="78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3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4" zoomScale="70" zoomScaleNormal="100" zoomScaleSheetLayoutView="70" workbookViewId="0">
      <selection activeCell="C3" sqref="C3:F3"/>
    </sheetView>
  </sheetViews>
  <sheetFormatPr defaultColWidth="8.85546875" defaultRowHeight="12.75" x14ac:dyDescent="0.2"/>
  <cols>
    <col min="1" max="1" width="11.28515625" style="70" customWidth="1"/>
    <col min="2" max="2" width="41.140625" style="70" customWidth="1"/>
    <col min="3" max="3" width="14.7109375" style="70" customWidth="1"/>
    <col min="4" max="6" width="14.28515625" style="70" customWidth="1"/>
    <col min="7" max="16384" width="8.85546875" style="70"/>
  </cols>
  <sheetData>
    <row r="1" spans="1:9" s="3" customFormat="1" ht="37.5" customHeight="1" x14ac:dyDescent="0.3">
      <c r="C1" s="136" t="s">
        <v>120</v>
      </c>
      <c r="D1" s="136"/>
      <c r="E1" s="136"/>
      <c r="F1" s="136"/>
      <c r="G1" s="136"/>
      <c r="H1" s="4"/>
    </row>
    <row r="2" spans="1:9" s="3" customFormat="1" ht="16.149999999999999" customHeight="1" x14ac:dyDescent="0.3">
      <c r="C2" s="136" t="s">
        <v>38</v>
      </c>
      <c r="D2" s="136"/>
      <c r="E2" s="136"/>
      <c r="F2" s="136"/>
      <c r="G2" s="91"/>
      <c r="H2" s="5"/>
      <c r="I2" s="5"/>
    </row>
    <row r="3" spans="1:9" s="3" customFormat="1" ht="15.6" customHeight="1" x14ac:dyDescent="0.3">
      <c r="C3" s="137" t="s">
        <v>110</v>
      </c>
      <c r="D3" s="137"/>
      <c r="E3" s="137"/>
      <c r="F3" s="137"/>
      <c r="G3" s="91"/>
      <c r="H3" s="5"/>
      <c r="I3" s="5"/>
    </row>
    <row r="4" spans="1:9" s="3" customFormat="1" ht="35.25" customHeight="1" x14ac:dyDescent="0.3">
      <c r="C4" s="6"/>
      <c r="D4" s="6"/>
      <c r="E4" s="138"/>
      <c r="F4" s="138"/>
      <c r="G4" s="138"/>
      <c r="H4" s="138"/>
      <c r="I4" s="138"/>
    </row>
    <row r="5" spans="1:9" s="3" customFormat="1" ht="50.25" customHeight="1" x14ac:dyDescent="0.3">
      <c r="A5" s="139" t="s">
        <v>39</v>
      </c>
      <c r="B5" s="139"/>
      <c r="C5" s="139"/>
      <c r="D5" s="139"/>
      <c r="E5" s="139"/>
      <c r="F5" s="139"/>
      <c r="G5" s="5"/>
      <c r="H5" s="5"/>
      <c r="I5" s="5"/>
    </row>
    <row r="6" spans="1:9" s="8" customFormat="1" ht="61.15" customHeight="1" x14ac:dyDescent="0.3">
      <c r="A6" s="140" t="s">
        <v>42</v>
      </c>
      <c r="B6" s="140"/>
      <c r="C6" s="140"/>
      <c r="D6" s="140"/>
      <c r="E6" s="140"/>
      <c r="F6" s="140"/>
      <c r="G6" s="7"/>
      <c r="H6" s="7"/>
      <c r="I6" s="7"/>
    </row>
    <row r="7" spans="1:9" s="8" customFormat="1" ht="48.75" customHeight="1" x14ac:dyDescent="0.3">
      <c r="A7" s="135" t="s">
        <v>9</v>
      </c>
      <c r="B7" s="135"/>
      <c r="E7" s="95"/>
      <c r="F7" s="95"/>
      <c r="G7" s="95"/>
      <c r="H7" s="95"/>
      <c r="I7" s="95"/>
    </row>
    <row r="8" spans="1:9" s="8" customFormat="1" ht="25.15" customHeight="1" x14ac:dyDescent="0.3">
      <c r="A8" s="10" t="s">
        <v>10</v>
      </c>
      <c r="B8" s="10"/>
      <c r="E8" s="92"/>
      <c r="F8" s="12" t="s">
        <v>41</v>
      </c>
      <c r="G8" s="6"/>
    </row>
    <row r="9" spans="1:9" ht="13.9" customHeight="1" x14ac:dyDescent="0.2">
      <c r="A9" s="144" t="s">
        <v>0</v>
      </c>
      <c r="B9" s="144" t="s">
        <v>18</v>
      </c>
      <c r="C9" s="144" t="s">
        <v>2</v>
      </c>
      <c r="D9" s="144" t="s">
        <v>3</v>
      </c>
      <c r="E9" s="144" t="s">
        <v>4</v>
      </c>
      <c r="F9" s="144"/>
    </row>
    <row r="10" spans="1:9" ht="13.9" customHeight="1" x14ac:dyDescent="0.2">
      <c r="A10" s="144"/>
      <c r="B10" s="144"/>
      <c r="C10" s="144"/>
      <c r="D10" s="144"/>
      <c r="E10" s="144" t="s">
        <v>5</v>
      </c>
      <c r="F10" s="144" t="s">
        <v>6</v>
      </c>
    </row>
    <row r="11" spans="1:9" x14ac:dyDescent="0.2">
      <c r="A11" s="144"/>
      <c r="B11" s="144"/>
      <c r="C11" s="144"/>
      <c r="D11" s="144"/>
      <c r="E11" s="144"/>
      <c r="F11" s="144"/>
    </row>
    <row r="12" spans="1:9" x14ac:dyDescent="0.2">
      <c r="A12" s="98">
        <v>1</v>
      </c>
      <c r="B12" s="98">
        <v>2</v>
      </c>
      <c r="C12" s="98">
        <v>3</v>
      </c>
      <c r="D12" s="98">
        <v>4</v>
      </c>
      <c r="E12" s="98">
        <v>5</v>
      </c>
      <c r="F12" s="98">
        <v>6</v>
      </c>
    </row>
    <row r="13" spans="1:9" ht="21" customHeight="1" x14ac:dyDescent="0.2">
      <c r="A13" s="141" t="s">
        <v>17</v>
      </c>
      <c r="B13" s="142"/>
      <c r="C13" s="142"/>
      <c r="D13" s="142"/>
      <c r="E13" s="142"/>
      <c r="F13" s="143"/>
    </row>
    <row r="14" spans="1:9" x14ac:dyDescent="0.2">
      <c r="A14" s="99">
        <v>200000</v>
      </c>
      <c r="B14" s="100" t="s">
        <v>16</v>
      </c>
      <c r="C14" s="101">
        <f>D14+E14</f>
        <v>0</v>
      </c>
      <c r="D14" s="101">
        <v>-60000</v>
      </c>
      <c r="E14" s="101">
        <v>60000</v>
      </c>
      <c r="F14" s="101">
        <v>0</v>
      </c>
    </row>
    <row r="15" spans="1:9" ht="25.5" x14ac:dyDescent="0.2">
      <c r="A15" s="99">
        <v>208000</v>
      </c>
      <c r="B15" s="100" t="s">
        <v>15</v>
      </c>
      <c r="C15" s="101">
        <f>D15+E15</f>
        <v>0</v>
      </c>
      <c r="D15" s="101">
        <v>-60000</v>
      </c>
      <c r="E15" s="101">
        <v>60000</v>
      </c>
      <c r="F15" s="101">
        <v>0</v>
      </c>
    </row>
    <row r="16" spans="1:9" ht="38.25" x14ac:dyDescent="0.2">
      <c r="A16" s="102">
        <v>208400</v>
      </c>
      <c r="B16" s="103" t="s">
        <v>121</v>
      </c>
      <c r="C16" s="104">
        <f>D16+E16</f>
        <v>0</v>
      </c>
      <c r="D16" s="104">
        <v>-60000</v>
      </c>
      <c r="E16" s="104">
        <v>60000</v>
      </c>
      <c r="F16" s="104">
        <v>0</v>
      </c>
    </row>
    <row r="17" spans="1:6" x14ac:dyDescent="0.2">
      <c r="A17" s="105" t="s">
        <v>8</v>
      </c>
      <c r="B17" s="100" t="s">
        <v>11</v>
      </c>
      <c r="C17" s="101">
        <f>D17+E17</f>
        <v>0</v>
      </c>
      <c r="D17" s="101">
        <v>-60000</v>
      </c>
      <c r="E17" s="101">
        <v>60000</v>
      </c>
      <c r="F17" s="101">
        <v>0</v>
      </c>
    </row>
    <row r="18" spans="1:6" x14ac:dyDescent="0.2">
      <c r="A18" s="141" t="s">
        <v>14</v>
      </c>
      <c r="B18" s="142"/>
      <c r="C18" s="142"/>
      <c r="D18" s="142"/>
      <c r="E18" s="142"/>
      <c r="F18" s="143"/>
    </row>
    <row r="19" spans="1:6" x14ac:dyDescent="0.2">
      <c r="A19" s="99">
        <v>600000</v>
      </c>
      <c r="B19" s="100" t="s">
        <v>13</v>
      </c>
      <c r="C19" s="101">
        <f>D19+E19</f>
        <v>0</v>
      </c>
      <c r="D19" s="101">
        <v>-60000</v>
      </c>
      <c r="E19" s="101">
        <v>60000</v>
      </c>
      <c r="F19" s="101">
        <v>0</v>
      </c>
    </row>
    <row r="20" spans="1:6" x14ac:dyDescent="0.2">
      <c r="A20" s="99">
        <v>602000</v>
      </c>
      <c r="B20" s="100" t="s">
        <v>12</v>
      </c>
      <c r="C20" s="101">
        <f>D20+E20</f>
        <v>0</v>
      </c>
      <c r="D20" s="101">
        <v>-60000</v>
      </c>
      <c r="E20" s="101">
        <v>60000</v>
      </c>
      <c r="F20" s="101">
        <v>0</v>
      </c>
    </row>
    <row r="21" spans="1:6" ht="38.25" x14ac:dyDescent="0.2">
      <c r="A21" s="102">
        <v>602400</v>
      </c>
      <c r="B21" s="103" t="s">
        <v>121</v>
      </c>
      <c r="C21" s="104">
        <f>D21+E21</f>
        <v>0</v>
      </c>
      <c r="D21" s="104">
        <v>-60000</v>
      </c>
      <c r="E21" s="104">
        <v>60000</v>
      </c>
      <c r="F21" s="104">
        <v>0</v>
      </c>
    </row>
    <row r="22" spans="1:6" ht="21" customHeight="1" x14ac:dyDescent="0.2">
      <c r="A22" s="105" t="s">
        <v>8</v>
      </c>
      <c r="B22" s="100" t="s">
        <v>11</v>
      </c>
      <c r="C22" s="101">
        <f>D22+E22</f>
        <v>0</v>
      </c>
      <c r="D22" s="101">
        <v>-60000</v>
      </c>
      <c r="E22" s="101">
        <v>60000</v>
      </c>
      <c r="F22" s="101">
        <v>0</v>
      </c>
    </row>
  </sheetData>
  <mergeCells count="16">
    <mergeCell ref="A18:F18"/>
    <mergeCell ref="A13:F13"/>
    <mergeCell ref="A9:A11"/>
    <mergeCell ref="B9:B11"/>
    <mergeCell ref="C9:C11"/>
    <mergeCell ref="D9:D11"/>
    <mergeCell ref="E9:F9"/>
    <mergeCell ref="E10:E11"/>
    <mergeCell ref="F10:F11"/>
    <mergeCell ref="A7:B7"/>
    <mergeCell ref="C1:G1"/>
    <mergeCell ref="C2:F2"/>
    <mergeCell ref="C3:F3"/>
    <mergeCell ref="E4:I4"/>
    <mergeCell ref="A5:F5"/>
    <mergeCell ref="A6:F6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BreakPreview" zoomScale="80" zoomScaleNormal="100" zoomScaleSheetLayoutView="80" workbookViewId="0">
      <selection activeCell="A11" sqref="A11:A14"/>
    </sheetView>
  </sheetViews>
  <sheetFormatPr defaultColWidth="8.85546875" defaultRowHeight="12.75" x14ac:dyDescent="0.2"/>
  <cols>
    <col min="1" max="3" width="12.140625" style="70" customWidth="1"/>
    <col min="4" max="4" width="40.7109375" style="70" customWidth="1"/>
    <col min="5" max="16" width="13.7109375" style="70" customWidth="1"/>
    <col min="17" max="16384" width="8.85546875" style="70"/>
  </cols>
  <sheetData>
    <row r="1" spans="1:16" s="3" customFormat="1" ht="37.5" customHeight="1" x14ac:dyDescent="0.3">
      <c r="H1" s="4"/>
      <c r="L1" s="146" t="s">
        <v>122</v>
      </c>
      <c r="M1" s="146"/>
      <c r="N1" s="146"/>
      <c r="O1" s="146"/>
      <c r="P1" s="146"/>
    </row>
    <row r="2" spans="1:16" s="3" customFormat="1" ht="16.149999999999999" customHeight="1" x14ac:dyDescent="0.3">
      <c r="H2" s="5"/>
      <c r="I2" s="5"/>
      <c r="L2" s="146" t="s">
        <v>38</v>
      </c>
      <c r="M2" s="146"/>
      <c r="N2" s="146"/>
      <c r="O2" s="146"/>
      <c r="P2" s="94"/>
    </row>
    <row r="3" spans="1:16" s="3" customFormat="1" ht="27.6" customHeight="1" x14ac:dyDescent="0.3">
      <c r="H3" s="5"/>
      <c r="I3" s="5"/>
      <c r="L3" s="147" t="s">
        <v>110</v>
      </c>
      <c r="M3" s="147"/>
      <c r="N3" s="147"/>
      <c r="O3" s="147"/>
      <c r="P3" s="94"/>
    </row>
    <row r="4" spans="1:16" s="3" customFormat="1" ht="6" customHeight="1" x14ac:dyDescent="0.3">
      <c r="C4" s="6"/>
      <c r="D4" s="6"/>
      <c r="E4" s="138"/>
      <c r="F4" s="138"/>
      <c r="G4" s="138"/>
      <c r="H4" s="138"/>
      <c r="I4" s="138"/>
    </row>
    <row r="5" spans="1:16" s="3" customFormat="1" ht="18.600000000000001" customHeight="1" x14ac:dyDescent="0.3">
      <c r="A5" s="139" t="s">
        <v>39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6" s="8" customFormat="1" ht="39.6" customHeight="1" x14ac:dyDescent="0.3">
      <c r="A6" s="140" t="s">
        <v>43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 s="8" customFormat="1" ht="48.75" customHeight="1" x14ac:dyDescent="0.3">
      <c r="A7" s="135" t="s">
        <v>9</v>
      </c>
      <c r="B7" s="135"/>
      <c r="E7" s="95"/>
      <c r="F7" s="95"/>
      <c r="G7" s="95"/>
      <c r="H7" s="95"/>
      <c r="I7" s="95"/>
    </row>
    <row r="8" spans="1:16" s="8" customFormat="1" ht="27" customHeight="1" x14ac:dyDescent="0.3">
      <c r="A8" s="10" t="s">
        <v>10</v>
      </c>
      <c r="B8" s="10"/>
      <c r="E8" s="92"/>
      <c r="G8" s="6"/>
    </row>
    <row r="10" spans="1:16" ht="15.75" x14ac:dyDescent="0.25">
      <c r="P10" s="12" t="s">
        <v>41</v>
      </c>
    </row>
    <row r="11" spans="1:16" ht="13.9" customHeight="1" x14ac:dyDescent="0.2">
      <c r="A11" s="145" t="s">
        <v>19</v>
      </c>
      <c r="B11" s="145" t="s">
        <v>20</v>
      </c>
      <c r="C11" s="145" t="s">
        <v>21</v>
      </c>
      <c r="D11" s="144" t="s">
        <v>22</v>
      </c>
      <c r="E11" s="144" t="s">
        <v>3</v>
      </c>
      <c r="F11" s="144"/>
      <c r="G11" s="144"/>
      <c r="H11" s="144"/>
      <c r="I11" s="144"/>
      <c r="J11" s="144" t="s">
        <v>4</v>
      </c>
      <c r="K11" s="144"/>
      <c r="L11" s="144"/>
      <c r="M11" s="144"/>
      <c r="N11" s="144"/>
      <c r="O11" s="144"/>
      <c r="P11" s="144" t="s">
        <v>23</v>
      </c>
    </row>
    <row r="12" spans="1:16" ht="13.9" customHeight="1" x14ac:dyDescent="0.2">
      <c r="A12" s="144"/>
      <c r="B12" s="144"/>
      <c r="C12" s="144"/>
      <c r="D12" s="144"/>
      <c r="E12" s="144" t="s">
        <v>5</v>
      </c>
      <c r="F12" s="144" t="s">
        <v>24</v>
      </c>
      <c r="G12" s="144" t="s">
        <v>25</v>
      </c>
      <c r="H12" s="144"/>
      <c r="I12" s="144" t="s">
        <v>26</v>
      </c>
      <c r="J12" s="144" t="s">
        <v>5</v>
      </c>
      <c r="K12" s="144" t="s">
        <v>6</v>
      </c>
      <c r="L12" s="144" t="s">
        <v>24</v>
      </c>
      <c r="M12" s="144" t="s">
        <v>25</v>
      </c>
      <c r="N12" s="144"/>
      <c r="O12" s="144" t="s">
        <v>26</v>
      </c>
      <c r="P12" s="144"/>
    </row>
    <row r="13" spans="1:16" ht="13.9" customHeight="1" x14ac:dyDescent="0.2">
      <c r="A13" s="144"/>
      <c r="B13" s="144"/>
      <c r="C13" s="144"/>
      <c r="D13" s="144"/>
      <c r="E13" s="144"/>
      <c r="F13" s="144"/>
      <c r="G13" s="144" t="s">
        <v>27</v>
      </c>
      <c r="H13" s="144" t="s">
        <v>28</v>
      </c>
      <c r="I13" s="144"/>
      <c r="J13" s="144"/>
      <c r="K13" s="144"/>
      <c r="L13" s="144"/>
      <c r="M13" s="144" t="s">
        <v>27</v>
      </c>
      <c r="N13" s="144" t="s">
        <v>28</v>
      </c>
      <c r="O13" s="144"/>
      <c r="P13" s="144"/>
    </row>
    <row r="14" spans="1:16" ht="44.25" customHeight="1" x14ac:dyDescent="0.2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 x14ac:dyDescent="0.2">
      <c r="A15" s="98">
        <v>1</v>
      </c>
      <c r="B15" s="98">
        <v>2</v>
      </c>
      <c r="C15" s="98">
        <v>3</v>
      </c>
      <c r="D15" s="98">
        <v>4</v>
      </c>
      <c r="E15" s="98">
        <v>5</v>
      </c>
      <c r="F15" s="98">
        <v>6</v>
      </c>
      <c r="G15" s="98">
        <v>7</v>
      </c>
      <c r="H15" s="98">
        <v>8</v>
      </c>
      <c r="I15" s="98">
        <v>9</v>
      </c>
      <c r="J15" s="98">
        <v>10</v>
      </c>
      <c r="K15" s="98">
        <v>11</v>
      </c>
      <c r="L15" s="98">
        <v>12</v>
      </c>
      <c r="M15" s="98">
        <v>13</v>
      </c>
      <c r="N15" s="98">
        <v>14</v>
      </c>
      <c r="O15" s="98">
        <v>15</v>
      </c>
      <c r="P15" s="98">
        <v>16</v>
      </c>
    </row>
    <row r="16" spans="1:16" x14ac:dyDescent="0.2">
      <c r="A16" s="106" t="s">
        <v>85</v>
      </c>
      <c r="B16" s="107"/>
      <c r="C16" s="108"/>
      <c r="D16" s="109" t="s">
        <v>86</v>
      </c>
      <c r="E16" s="110">
        <v>539249</v>
      </c>
      <c r="F16" s="110">
        <v>427275</v>
      </c>
      <c r="G16" s="110">
        <v>0</v>
      </c>
      <c r="H16" s="110">
        <v>18077</v>
      </c>
      <c r="I16" s="110">
        <v>111974</v>
      </c>
      <c r="J16" s="110">
        <v>30000</v>
      </c>
      <c r="K16" s="110">
        <v>30000</v>
      </c>
      <c r="L16" s="110">
        <v>0</v>
      </c>
      <c r="M16" s="110">
        <v>0</v>
      </c>
      <c r="N16" s="110">
        <v>0</v>
      </c>
      <c r="O16" s="110">
        <v>30000</v>
      </c>
      <c r="P16" s="110">
        <f t="shared" ref="P16:P40" si="0">E16+J16</f>
        <v>569249</v>
      </c>
    </row>
    <row r="17" spans="1:16" x14ac:dyDescent="0.2">
      <c r="A17" s="106" t="s">
        <v>87</v>
      </c>
      <c r="B17" s="107"/>
      <c r="C17" s="108"/>
      <c r="D17" s="109" t="s">
        <v>86</v>
      </c>
      <c r="E17" s="110">
        <v>539249</v>
      </c>
      <c r="F17" s="110">
        <v>427275</v>
      </c>
      <c r="G17" s="110">
        <v>0</v>
      </c>
      <c r="H17" s="110">
        <v>18077</v>
      </c>
      <c r="I17" s="110">
        <v>111974</v>
      </c>
      <c r="J17" s="110">
        <v>30000</v>
      </c>
      <c r="K17" s="110">
        <v>30000</v>
      </c>
      <c r="L17" s="110">
        <v>0</v>
      </c>
      <c r="M17" s="110">
        <v>0</v>
      </c>
      <c r="N17" s="110">
        <v>0</v>
      </c>
      <c r="O17" s="110">
        <v>30000</v>
      </c>
      <c r="P17" s="110">
        <f t="shared" si="0"/>
        <v>569249</v>
      </c>
    </row>
    <row r="18" spans="1:16" ht="75.599999999999994" customHeight="1" x14ac:dyDescent="0.2">
      <c r="A18" s="111" t="s">
        <v>88</v>
      </c>
      <c r="B18" s="111" t="s">
        <v>89</v>
      </c>
      <c r="C18" s="112" t="s">
        <v>29</v>
      </c>
      <c r="D18" s="113" t="s">
        <v>90</v>
      </c>
      <c r="E18" s="114">
        <v>45077</v>
      </c>
      <c r="F18" s="114">
        <v>45077</v>
      </c>
      <c r="G18" s="114">
        <v>0</v>
      </c>
      <c r="H18" s="114">
        <v>8077</v>
      </c>
      <c r="I18" s="114">
        <v>0</v>
      </c>
      <c r="J18" s="114">
        <v>30000</v>
      </c>
      <c r="K18" s="114">
        <v>30000</v>
      </c>
      <c r="L18" s="114">
        <v>0</v>
      </c>
      <c r="M18" s="114">
        <v>0</v>
      </c>
      <c r="N18" s="114">
        <v>0</v>
      </c>
      <c r="O18" s="114">
        <v>30000</v>
      </c>
      <c r="P18" s="114">
        <f t="shared" si="0"/>
        <v>75077</v>
      </c>
    </row>
    <row r="19" spans="1:16" x14ac:dyDescent="0.2">
      <c r="A19" s="111" t="s">
        <v>123</v>
      </c>
      <c r="B19" s="111" t="s">
        <v>35</v>
      </c>
      <c r="C19" s="112" t="s">
        <v>124</v>
      </c>
      <c r="D19" s="113" t="s">
        <v>125</v>
      </c>
      <c r="E19" s="114">
        <v>300000</v>
      </c>
      <c r="F19" s="114">
        <v>300000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f t="shared" si="0"/>
        <v>300000</v>
      </c>
    </row>
    <row r="20" spans="1:16" ht="97.9" customHeight="1" x14ac:dyDescent="0.2">
      <c r="A20" s="111" t="s">
        <v>126</v>
      </c>
      <c r="B20" s="111" t="s">
        <v>127</v>
      </c>
      <c r="C20" s="112" t="s">
        <v>96</v>
      </c>
      <c r="D20" s="113" t="s">
        <v>128</v>
      </c>
      <c r="E20" s="114">
        <v>20000</v>
      </c>
      <c r="F20" s="114">
        <v>20000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14">
        <v>0</v>
      </c>
      <c r="P20" s="114">
        <f t="shared" si="0"/>
        <v>20000</v>
      </c>
    </row>
    <row r="21" spans="1:16" ht="61.15" customHeight="1" x14ac:dyDescent="0.2">
      <c r="A21" s="111" t="s">
        <v>129</v>
      </c>
      <c r="B21" s="111" t="s">
        <v>130</v>
      </c>
      <c r="C21" s="112" t="s">
        <v>131</v>
      </c>
      <c r="D21" s="113" t="s">
        <v>132</v>
      </c>
      <c r="E21" s="114">
        <v>10000</v>
      </c>
      <c r="F21" s="114">
        <v>10000</v>
      </c>
      <c r="G21" s="114">
        <v>0</v>
      </c>
      <c r="H21" s="114">
        <v>10000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f t="shared" si="0"/>
        <v>10000</v>
      </c>
    </row>
    <row r="22" spans="1:16" ht="69" customHeight="1" x14ac:dyDescent="0.2">
      <c r="A22" s="111" t="s">
        <v>91</v>
      </c>
      <c r="B22" s="111" t="s">
        <v>92</v>
      </c>
      <c r="C22" s="112" t="s">
        <v>93</v>
      </c>
      <c r="D22" s="113" t="s">
        <v>94</v>
      </c>
      <c r="E22" s="114">
        <v>111974</v>
      </c>
      <c r="F22" s="114">
        <v>0</v>
      </c>
      <c r="G22" s="114">
        <v>0</v>
      </c>
      <c r="H22" s="114">
        <v>0</v>
      </c>
      <c r="I22" s="114">
        <v>111974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f t="shared" si="0"/>
        <v>111974</v>
      </c>
    </row>
    <row r="23" spans="1:16" x14ac:dyDescent="0.2">
      <c r="A23" s="111" t="s">
        <v>133</v>
      </c>
      <c r="B23" s="111" t="s">
        <v>134</v>
      </c>
      <c r="C23" s="112" t="s">
        <v>135</v>
      </c>
      <c r="D23" s="113" t="s">
        <v>136</v>
      </c>
      <c r="E23" s="114">
        <v>12000</v>
      </c>
      <c r="F23" s="114">
        <v>12000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14">
        <f t="shared" si="0"/>
        <v>12000</v>
      </c>
    </row>
    <row r="24" spans="1:16" ht="25.5" x14ac:dyDescent="0.2">
      <c r="A24" s="111" t="s">
        <v>137</v>
      </c>
      <c r="B24" s="111" t="s">
        <v>138</v>
      </c>
      <c r="C24" s="112" t="s">
        <v>139</v>
      </c>
      <c r="D24" s="113" t="s">
        <v>140</v>
      </c>
      <c r="E24" s="114">
        <v>8998</v>
      </c>
      <c r="F24" s="114">
        <v>8998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14">
        <f t="shared" si="0"/>
        <v>8998</v>
      </c>
    </row>
    <row r="25" spans="1:16" x14ac:dyDescent="0.2">
      <c r="A25" s="111" t="s">
        <v>141</v>
      </c>
      <c r="B25" s="111" t="s">
        <v>142</v>
      </c>
      <c r="C25" s="112" t="s">
        <v>143</v>
      </c>
      <c r="D25" s="113" t="s">
        <v>144</v>
      </c>
      <c r="E25" s="114">
        <v>31200</v>
      </c>
      <c r="F25" s="114">
        <v>31200</v>
      </c>
      <c r="G25" s="114">
        <v>0</v>
      </c>
      <c r="H25" s="114">
        <v>0</v>
      </c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14">
        <f t="shared" si="0"/>
        <v>31200</v>
      </c>
    </row>
    <row r="26" spans="1:16" ht="25.5" x14ac:dyDescent="0.2">
      <c r="A26" s="106" t="s">
        <v>30</v>
      </c>
      <c r="B26" s="107"/>
      <c r="C26" s="108"/>
      <c r="D26" s="109" t="s">
        <v>31</v>
      </c>
      <c r="E26" s="110">
        <v>1097080</v>
      </c>
      <c r="F26" s="110">
        <v>1097080</v>
      </c>
      <c r="G26" s="110">
        <v>-24600</v>
      </c>
      <c r="H26" s="110">
        <v>472480</v>
      </c>
      <c r="I26" s="110">
        <v>0</v>
      </c>
      <c r="J26" s="110">
        <v>30000</v>
      </c>
      <c r="K26" s="110">
        <v>30000</v>
      </c>
      <c r="L26" s="110">
        <v>0</v>
      </c>
      <c r="M26" s="110">
        <v>0</v>
      </c>
      <c r="N26" s="110">
        <v>0</v>
      </c>
      <c r="O26" s="110">
        <v>30000</v>
      </c>
      <c r="P26" s="110">
        <f t="shared" si="0"/>
        <v>1127080</v>
      </c>
    </row>
    <row r="27" spans="1:16" ht="25.5" x14ac:dyDescent="0.2">
      <c r="A27" s="106" t="s">
        <v>32</v>
      </c>
      <c r="B27" s="107"/>
      <c r="C27" s="108"/>
      <c r="D27" s="109" t="s">
        <v>31</v>
      </c>
      <c r="E27" s="110">
        <v>1097080</v>
      </c>
      <c r="F27" s="110">
        <v>1097080</v>
      </c>
      <c r="G27" s="110">
        <v>-24600</v>
      </c>
      <c r="H27" s="110">
        <v>472480</v>
      </c>
      <c r="I27" s="110">
        <v>0</v>
      </c>
      <c r="J27" s="110">
        <v>30000</v>
      </c>
      <c r="K27" s="110">
        <v>30000</v>
      </c>
      <c r="L27" s="110">
        <v>0</v>
      </c>
      <c r="M27" s="110">
        <v>0</v>
      </c>
      <c r="N27" s="110">
        <v>0</v>
      </c>
      <c r="O27" s="110">
        <v>30000</v>
      </c>
      <c r="P27" s="110">
        <f t="shared" si="0"/>
        <v>1127080</v>
      </c>
    </row>
    <row r="28" spans="1:16" ht="38.25" x14ac:dyDescent="0.2">
      <c r="A28" s="111" t="s">
        <v>108</v>
      </c>
      <c r="B28" s="111" t="s">
        <v>66</v>
      </c>
      <c r="C28" s="112" t="s">
        <v>29</v>
      </c>
      <c r="D28" s="113" t="s">
        <v>103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60000</v>
      </c>
      <c r="K28" s="114">
        <v>60000</v>
      </c>
      <c r="L28" s="114">
        <v>0</v>
      </c>
      <c r="M28" s="114">
        <v>0</v>
      </c>
      <c r="N28" s="114">
        <v>0</v>
      </c>
      <c r="O28" s="114">
        <v>60000</v>
      </c>
      <c r="P28" s="114">
        <f t="shared" si="0"/>
        <v>60000</v>
      </c>
    </row>
    <row r="29" spans="1:16" x14ac:dyDescent="0.2">
      <c r="A29" s="111" t="s">
        <v>95</v>
      </c>
      <c r="B29" s="111" t="s">
        <v>96</v>
      </c>
      <c r="C29" s="112" t="s">
        <v>97</v>
      </c>
      <c r="D29" s="113" t="s">
        <v>98</v>
      </c>
      <c r="E29" s="114">
        <v>206240</v>
      </c>
      <c r="F29" s="114">
        <v>206240</v>
      </c>
      <c r="G29" s="114">
        <v>0</v>
      </c>
      <c r="H29" s="114">
        <v>172240</v>
      </c>
      <c r="I29" s="114">
        <v>0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0</v>
      </c>
      <c r="P29" s="114">
        <f t="shared" si="0"/>
        <v>206240</v>
      </c>
    </row>
    <row r="30" spans="1:16" ht="38.25" x14ac:dyDescent="0.2">
      <c r="A30" s="111" t="s">
        <v>99</v>
      </c>
      <c r="B30" s="111" t="s">
        <v>100</v>
      </c>
      <c r="C30" s="112" t="s">
        <v>101</v>
      </c>
      <c r="D30" s="113" t="s">
        <v>102</v>
      </c>
      <c r="E30" s="114">
        <v>418240</v>
      </c>
      <c r="F30" s="114">
        <v>418240</v>
      </c>
      <c r="G30" s="114">
        <v>0</v>
      </c>
      <c r="H30" s="114">
        <v>300240</v>
      </c>
      <c r="I30" s="114">
        <v>0</v>
      </c>
      <c r="J30" s="114">
        <v>-30000</v>
      </c>
      <c r="K30" s="114">
        <v>-30000</v>
      </c>
      <c r="L30" s="114">
        <v>0</v>
      </c>
      <c r="M30" s="114">
        <v>0</v>
      </c>
      <c r="N30" s="114">
        <v>0</v>
      </c>
      <c r="O30" s="114">
        <v>-30000</v>
      </c>
      <c r="P30" s="114">
        <f t="shared" si="0"/>
        <v>388240</v>
      </c>
    </row>
    <row r="31" spans="1:16" ht="51" x14ac:dyDescent="0.2">
      <c r="A31" s="111" t="s">
        <v>145</v>
      </c>
      <c r="B31" s="111" t="s">
        <v>146</v>
      </c>
      <c r="C31" s="112" t="s">
        <v>147</v>
      </c>
      <c r="D31" s="113" t="s">
        <v>148</v>
      </c>
      <c r="E31" s="114">
        <v>427600</v>
      </c>
      <c r="F31" s="114">
        <v>427600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14">
        <v>0</v>
      </c>
      <c r="M31" s="114">
        <v>0</v>
      </c>
      <c r="N31" s="114">
        <v>0</v>
      </c>
      <c r="O31" s="114">
        <v>0</v>
      </c>
      <c r="P31" s="114">
        <f t="shared" si="0"/>
        <v>427600</v>
      </c>
    </row>
    <row r="32" spans="1:16" ht="38.25" x14ac:dyDescent="0.2">
      <c r="A32" s="111" t="s">
        <v>72</v>
      </c>
      <c r="B32" s="111" t="s">
        <v>73</v>
      </c>
      <c r="C32" s="112" t="s">
        <v>74</v>
      </c>
      <c r="D32" s="113" t="s">
        <v>75</v>
      </c>
      <c r="E32" s="114">
        <v>45000</v>
      </c>
      <c r="F32" s="114">
        <v>45000</v>
      </c>
      <c r="G32" s="114">
        <v>-24600</v>
      </c>
      <c r="H32" s="114">
        <v>0</v>
      </c>
      <c r="I32" s="114">
        <v>0</v>
      </c>
      <c r="J32" s="114">
        <v>0</v>
      </c>
      <c r="K32" s="114">
        <v>0</v>
      </c>
      <c r="L32" s="114">
        <v>0</v>
      </c>
      <c r="M32" s="114">
        <v>0</v>
      </c>
      <c r="N32" s="114">
        <v>0</v>
      </c>
      <c r="O32" s="114">
        <v>0</v>
      </c>
      <c r="P32" s="114">
        <f t="shared" si="0"/>
        <v>45000</v>
      </c>
    </row>
    <row r="33" spans="1:16" x14ac:dyDescent="0.2">
      <c r="A33" s="106" t="s">
        <v>149</v>
      </c>
      <c r="B33" s="107"/>
      <c r="C33" s="108"/>
      <c r="D33" s="109" t="s">
        <v>150</v>
      </c>
      <c r="E33" s="110">
        <v>85800</v>
      </c>
      <c r="F33" s="110">
        <v>85800</v>
      </c>
      <c r="G33" s="110">
        <v>70300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f t="shared" si="0"/>
        <v>85800</v>
      </c>
    </row>
    <row r="34" spans="1:16" x14ac:dyDescent="0.2">
      <c r="A34" s="106" t="s">
        <v>151</v>
      </c>
      <c r="B34" s="107"/>
      <c r="C34" s="108"/>
      <c r="D34" s="109" t="s">
        <v>152</v>
      </c>
      <c r="E34" s="110">
        <v>85800</v>
      </c>
      <c r="F34" s="110">
        <v>85800</v>
      </c>
      <c r="G34" s="110">
        <v>70300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f t="shared" si="0"/>
        <v>85800</v>
      </c>
    </row>
    <row r="35" spans="1:16" ht="38.25" x14ac:dyDescent="0.2">
      <c r="A35" s="111" t="s">
        <v>153</v>
      </c>
      <c r="B35" s="111" t="s">
        <v>66</v>
      </c>
      <c r="C35" s="112" t="s">
        <v>29</v>
      </c>
      <c r="D35" s="113" t="s">
        <v>103</v>
      </c>
      <c r="E35" s="114">
        <v>85800</v>
      </c>
      <c r="F35" s="114">
        <v>85800</v>
      </c>
      <c r="G35" s="114">
        <v>70300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114">
        <v>0</v>
      </c>
      <c r="O35" s="114">
        <v>0</v>
      </c>
      <c r="P35" s="114">
        <f t="shared" si="0"/>
        <v>85800</v>
      </c>
    </row>
    <row r="36" spans="1:16" ht="25.5" x14ac:dyDescent="0.2">
      <c r="A36" s="106" t="s">
        <v>33</v>
      </c>
      <c r="B36" s="107"/>
      <c r="C36" s="108"/>
      <c r="D36" s="109" t="s">
        <v>65</v>
      </c>
      <c r="E36" s="110">
        <v>137820</v>
      </c>
      <c r="F36" s="110">
        <v>137820</v>
      </c>
      <c r="G36" s="110">
        <v>70333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f t="shared" si="0"/>
        <v>137820</v>
      </c>
    </row>
    <row r="37" spans="1:16" ht="25.5" x14ac:dyDescent="0.2">
      <c r="A37" s="106" t="s">
        <v>34</v>
      </c>
      <c r="B37" s="107"/>
      <c r="C37" s="108"/>
      <c r="D37" s="109" t="s">
        <v>65</v>
      </c>
      <c r="E37" s="110">
        <v>137820</v>
      </c>
      <c r="F37" s="110">
        <v>137820</v>
      </c>
      <c r="G37" s="110">
        <v>70333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f t="shared" si="0"/>
        <v>137820</v>
      </c>
    </row>
    <row r="38" spans="1:16" ht="38.25" x14ac:dyDescent="0.2">
      <c r="A38" s="111" t="s">
        <v>154</v>
      </c>
      <c r="B38" s="111" t="s">
        <v>66</v>
      </c>
      <c r="C38" s="112" t="s">
        <v>29</v>
      </c>
      <c r="D38" s="113" t="s">
        <v>103</v>
      </c>
      <c r="E38" s="114">
        <v>87820</v>
      </c>
      <c r="F38" s="114">
        <v>87820</v>
      </c>
      <c r="G38" s="114">
        <v>70333</v>
      </c>
      <c r="H38" s="114">
        <v>0</v>
      </c>
      <c r="I38" s="114">
        <v>0</v>
      </c>
      <c r="J38" s="114">
        <v>0</v>
      </c>
      <c r="K38" s="114">
        <v>0</v>
      </c>
      <c r="L38" s="114">
        <v>0</v>
      </c>
      <c r="M38" s="114">
        <v>0</v>
      </c>
      <c r="N38" s="114">
        <v>0</v>
      </c>
      <c r="O38" s="114">
        <v>0</v>
      </c>
      <c r="P38" s="114">
        <f t="shared" si="0"/>
        <v>87820</v>
      </c>
    </row>
    <row r="39" spans="1:16" ht="38.25" x14ac:dyDescent="0.2">
      <c r="A39" s="111" t="s">
        <v>36</v>
      </c>
      <c r="B39" s="111" t="s">
        <v>155</v>
      </c>
      <c r="C39" s="112" t="s">
        <v>35</v>
      </c>
      <c r="D39" s="113" t="s">
        <v>156</v>
      </c>
      <c r="E39" s="114">
        <v>50000</v>
      </c>
      <c r="F39" s="114">
        <v>50000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0</v>
      </c>
      <c r="N39" s="114">
        <v>0</v>
      </c>
      <c r="O39" s="114">
        <v>0</v>
      </c>
      <c r="P39" s="114">
        <f t="shared" si="0"/>
        <v>50000</v>
      </c>
    </row>
    <row r="40" spans="1:16" x14ac:dyDescent="0.2">
      <c r="A40" s="107" t="s">
        <v>8</v>
      </c>
      <c r="B40" s="106" t="s">
        <v>8</v>
      </c>
      <c r="C40" s="108" t="s">
        <v>8</v>
      </c>
      <c r="D40" s="109" t="s">
        <v>37</v>
      </c>
      <c r="E40" s="110">
        <v>1859949</v>
      </c>
      <c r="F40" s="110">
        <v>1747975</v>
      </c>
      <c r="G40" s="110">
        <v>116033</v>
      </c>
      <c r="H40" s="110">
        <v>490557</v>
      </c>
      <c r="I40" s="110">
        <v>111974</v>
      </c>
      <c r="J40" s="110">
        <v>60000</v>
      </c>
      <c r="K40" s="110">
        <v>60000</v>
      </c>
      <c r="L40" s="110">
        <v>0</v>
      </c>
      <c r="M40" s="110">
        <v>0</v>
      </c>
      <c r="N40" s="110">
        <v>0</v>
      </c>
      <c r="O40" s="110">
        <v>60000</v>
      </c>
      <c r="P40" s="110">
        <f t="shared" si="0"/>
        <v>1919949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80" zoomScaleNormal="80" zoomScaleSheetLayoutView="80" workbookViewId="0">
      <selection activeCell="A8" sqref="A8:D8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66" t="s">
        <v>159</v>
      </c>
      <c r="D1" s="166"/>
      <c r="H1" s="4"/>
      <c r="L1" s="146"/>
      <c r="M1" s="146"/>
      <c r="N1" s="146"/>
      <c r="O1" s="146"/>
      <c r="P1" s="146"/>
    </row>
    <row r="2" spans="1:16" s="3" customFormat="1" ht="111" customHeight="1" x14ac:dyDescent="0.3">
      <c r="D2" s="14" t="s">
        <v>160</v>
      </c>
      <c r="H2" s="5"/>
      <c r="I2" s="5"/>
      <c r="L2" s="146"/>
      <c r="M2" s="146"/>
      <c r="N2" s="146"/>
      <c r="O2" s="146"/>
      <c r="P2" s="13"/>
    </row>
    <row r="3" spans="1:16" s="3" customFormat="1" ht="50.25" customHeight="1" x14ac:dyDescent="0.3">
      <c r="A3" s="139" t="s">
        <v>39</v>
      </c>
      <c r="B3" s="139"/>
      <c r="C3" s="139"/>
      <c r="D3" s="13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8" customFormat="1" ht="39.6" customHeight="1" x14ac:dyDescent="0.3">
      <c r="A4" s="140" t="s">
        <v>44</v>
      </c>
      <c r="B4" s="140"/>
      <c r="C4" s="140"/>
      <c r="D4" s="140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7"/>
      <c r="C5" s="164"/>
      <c r="D5" s="165"/>
    </row>
    <row r="6" spans="1:16" x14ac:dyDescent="0.2">
      <c r="A6" s="155"/>
      <c r="B6" s="156"/>
      <c r="C6" s="156"/>
      <c r="D6" s="156"/>
    </row>
    <row r="7" spans="1:16" x14ac:dyDescent="0.2">
      <c r="A7" s="157" t="s">
        <v>9</v>
      </c>
      <c r="B7" s="158"/>
      <c r="C7" s="158"/>
      <c r="D7" s="158"/>
    </row>
    <row r="8" spans="1:16" x14ac:dyDescent="0.2">
      <c r="A8" s="158" t="s">
        <v>10</v>
      </c>
      <c r="B8" s="158"/>
      <c r="C8" s="158"/>
      <c r="D8" s="158"/>
    </row>
    <row r="9" spans="1:16" ht="22.15" customHeight="1" x14ac:dyDescent="0.25">
      <c r="A9" s="18" t="s">
        <v>45</v>
      </c>
    </row>
    <row r="10" spans="1:16" x14ac:dyDescent="0.2">
      <c r="D10" s="19" t="s">
        <v>41</v>
      </c>
    </row>
    <row r="11" spans="1:16" ht="38.25" x14ac:dyDescent="0.2">
      <c r="A11" s="20" t="s">
        <v>46</v>
      </c>
      <c r="B11" s="159" t="s">
        <v>47</v>
      </c>
      <c r="C11" s="160"/>
      <c r="D11" s="21" t="s">
        <v>2</v>
      </c>
    </row>
    <row r="12" spans="1:16" x14ac:dyDescent="0.2">
      <c r="A12" s="22">
        <v>1</v>
      </c>
      <c r="B12" s="161">
        <v>2</v>
      </c>
      <c r="C12" s="162"/>
      <c r="D12" s="23">
        <v>3</v>
      </c>
    </row>
    <row r="13" spans="1:16" x14ac:dyDescent="0.2">
      <c r="A13" s="163" t="s">
        <v>48</v>
      </c>
      <c r="B13" s="153"/>
      <c r="C13" s="153"/>
      <c r="D13" s="153"/>
    </row>
    <row r="14" spans="1:16" s="66" customFormat="1" ht="25.5" x14ac:dyDescent="0.2">
      <c r="A14" s="116">
        <v>41033300</v>
      </c>
      <c r="B14" s="119" t="s">
        <v>119</v>
      </c>
      <c r="C14" s="120"/>
      <c r="D14" s="115">
        <v>427600</v>
      </c>
    </row>
    <row r="15" spans="1:16" s="66" customFormat="1" x14ac:dyDescent="0.2">
      <c r="A15" s="117" t="s">
        <v>157</v>
      </c>
      <c r="B15" s="121" t="s">
        <v>158</v>
      </c>
      <c r="C15" s="122"/>
      <c r="D15" s="118">
        <v>427600</v>
      </c>
    </row>
    <row r="16" spans="1:16" s="66" customFormat="1" x14ac:dyDescent="0.2">
      <c r="A16" s="69" t="s">
        <v>104</v>
      </c>
      <c r="B16" s="71" t="s">
        <v>84</v>
      </c>
      <c r="C16" s="24"/>
      <c r="D16" s="64">
        <v>32607</v>
      </c>
    </row>
    <row r="17" spans="1:16" s="66" customFormat="1" x14ac:dyDescent="0.2">
      <c r="A17" s="72" t="s">
        <v>69</v>
      </c>
      <c r="B17" s="73" t="s">
        <v>70</v>
      </c>
      <c r="C17" s="74"/>
      <c r="D17" s="63">
        <v>32607</v>
      </c>
    </row>
    <row r="18" spans="1:16" x14ac:dyDescent="0.2">
      <c r="A18" s="148" t="s">
        <v>49</v>
      </c>
      <c r="B18" s="149"/>
      <c r="C18" s="149"/>
      <c r="D18" s="150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</row>
    <row r="19" spans="1:16" s="66" customFormat="1" ht="13.15" customHeight="1" x14ac:dyDescent="0.2">
      <c r="A19" s="65"/>
      <c r="B19" s="67"/>
      <c r="C19" s="68"/>
      <c r="D19" s="68" t="s">
        <v>71</v>
      </c>
    </row>
    <row r="20" spans="1:16" s="1" customFormat="1" x14ac:dyDescent="0.2">
      <c r="A20" s="25" t="s">
        <v>8</v>
      </c>
      <c r="B20" s="26" t="s">
        <v>50</v>
      </c>
      <c r="C20" s="24"/>
      <c r="D20" s="27">
        <f>D21+D22</f>
        <v>460207</v>
      </c>
    </row>
    <row r="21" spans="1:16" s="1" customFormat="1" x14ac:dyDescent="0.2">
      <c r="A21" s="25" t="s">
        <v>8</v>
      </c>
      <c r="B21" s="26" t="s">
        <v>51</v>
      </c>
      <c r="C21" s="24"/>
      <c r="D21" s="27">
        <f>D15+D17</f>
        <v>460207</v>
      </c>
    </row>
    <row r="22" spans="1:16" s="1" customFormat="1" x14ac:dyDescent="0.2">
      <c r="A22" s="25" t="s">
        <v>8</v>
      </c>
      <c r="B22" s="26" t="s">
        <v>52</v>
      </c>
      <c r="C22" s="24"/>
      <c r="D22" s="27">
        <v>0</v>
      </c>
    </row>
    <row r="23" spans="1:16" x14ac:dyDescent="0.2">
      <c r="A23" s="1"/>
      <c r="B23" s="1"/>
      <c r="C23" s="1"/>
      <c r="D23" s="1"/>
    </row>
    <row r="24" spans="1:16" ht="22.15" customHeight="1" x14ac:dyDescent="0.25">
      <c r="A24" s="28" t="s">
        <v>53</v>
      </c>
      <c r="B24" s="1"/>
      <c r="C24" s="1"/>
      <c r="D24" s="29" t="s">
        <v>41</v>
      </c>
    </row>
    <row r="25" spans="1:16" ht="63.75" x14ac:dyDescent="0.2">
      <c r="A25" s="30" t="s">
        <v>54</v>
      </c>
      <c r="B25" s="30" t="s">
        <v>55</v>
      </c>
      <c r="C25" s="30" t="s">
        <v>56</v>
      </c>
      <c r="D25" s="30" t="s">
        <v>2</v>
      </c>
    </row>
    <row r="26" spans="1:16" x14ac:dyDescent="0.2">
      <c r="A26" s="31">
        <v>1</v>
      </c>
      <c r="B26" s="31">
        <v>2</v>
      </c>
      <c r="C26" s="31">
        <v>3</v>
      </c>
      <c r="D26" s="31">
        <v>4</v>
      </c>
    </row>
    <row r="27" spans="1:16" x14ac:dyDescent="0.2">
      <c r="A27" s="151" t="s">
        <v>57</v>
      </c>
      <c r="B27" s="152"/>
      <c r="C27" s="152"/>
      <c r="D27" s="152"/>
    </row>
    <row r="28" spans="1:16" s="60" customFormat="1" hidden="1" x14ac:dyDescent="0.2">
      <c r="A28" s="61"/>
      <c r="B28" s="61"/>
      <c r="C28" s="32"/>
      <c r="D28" s="33"/>
    </row>
    <row r="29" spans="1:16" s="60" customFormat="1" hidden="1" x14ac:dyDescent="0.2">
      <c r="A29" s="62"/>
      <c r="B29" s="62"/>
      <c r="C29" s="34"/>
      <c r="D29" s="35"/>
    </row>
    <row r="30" spans="1:16" ht="25.5" x14ac:dyDescent="0.2">
      <c r="A30" s="123" t="s">
        <v>36</v>
      </c>
      <c r="B30" s="123" t="s">
        <v>155</v>
      </c>
      <c r="C30" s="124" t="s">
        <v>156</v>
      </c>
      <c r="D30" s="33">
        <v>50000</v>
      </c>
    </row>
    <row r="31" spans="1:16" x14ac:dyDescent="0.2">
      <c r="A31" s="125" t="s">
        <v>157</v>
      </c>
      <c r="B31" s="125" t="s">
        <v>155</v>
      </c>
      <c r="C31" s="126" t="s">
        <v>158</v>
      </c>
      <c r="D31" s="36">
        <v>50000</v>
      </c>
    </row>
    <row r="32" spans="1:16" ht="17.45" customHeight="1" x14ac:dyDescent="0.2">
      <c r="A32" s="151" t="s">
        <v>58</v>
      </c>
      <c r="B32" s="152"/>
      <c r="C32" s="152"/>
      <c r="D32" s="153"/>
    </row>
    <row r="33" spans="1:4" hidden="1" x14ac:dyDescent="0.2">
      <c r="A33" s="2"/>
      <c r="B33" s="2"/>
      <c r="C33" s="37"/>
      <c r="D33" s="33">
        <v>0</v>
      </c>
    </row>
    <row r="34" spans="1:4" x14ac:dyDescent="0.2">
      <c r="A34" s="38"/>
      <c r="B34" s="38"/>
      <c r="C34" s="39"/>
      <c r="D34" s="35" t="s">
        <v>71</v>
      </c>
    </row>
    <row r="35" spans="1:4" hidden="1" x14ac:dyDescent="0.2">
      <c r="A35" s="38"/>
      <c r="B35" s="38"/>
      <c r="C35" s="59"/>
      <c r="D35" s="35"/>
    </row>
    <row r="36" spans="1:4" x14ac:dyDescent="0.2">
      <c r="A36" s="2" t="s">
        <v>8</v>
      </c>
      <c r="B36" s="2" t="s">
        <v>8</v>
      </c>
      <c r="C36" s="26" t="s">
        <v>50</v>
      </c>
      <c r="D36" s="75">
        <f>D37+D38</f>
        <v>50000</v>
      </c>
    </row>
    <row r="37" spans="1:4" x14ac:dyDescent="0.2">
      <c r="A37" s="2" t="s">
        <v>8</v>
      </c>
      <c r="B37" s="2" t="s">
        <v>8</v>
      </c>
      <c r="C37" s="26" t="s">
        <v>51</v>
      </c>
      <c r="D37" s="40">
        <f>D30</f>
        <v>50000</v>
      </c>
    </row>
    <row r="38" spans="1:4" x14ac:dyDescent="0.2">
      <c r="A38" s="2" t="s">
        <v>8</v>
      </c>
      <c r="B38" s="2" t="s">
        <v>8</v>
      </c>
      <c r="C38" s="26" t="s">
        <v>52</v>
      </c>
      <c r="D38" s="40">
        <f>D33</f>
        <v>0</v>
      </c>
    </row>
    <row r="40" spans="1:4" x14ac:dyDescent="0.2">
      <c r="A40" s="154" t="s">
        <v>59</v>
      </c>
      <c r="B40" s="154"/>
      <c r="C40" s="154"/>
      <c r="D40" s="154"/>
    </row>
  </sheetData>
  <mergeCells count="16">
    <mergeCell ref="C5:D5"/>
    <mergeCell ref="C1:D1"/>
    <mergeCell ref="L1:P1"/>
    <mergeCell ref="L2:O2"/>
    <mergeCell ref="A3:D3"/>
    <mergeCell ref="A4:D4"/>
    <mergeCell ref="A18:D18"/>
    <mergeCell ref="A27:D27"/>
    <mergeCell ref="A32:D32"/>
    <mergeCell ref="A40:D40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topLeftCell="A19" zoomScale="60" zoomScaleNormal="60" workbookViewId="0">
      <selection activeCell="D24" sqref="D24:F24"/>
    </sheetView>
  </sheetViews>
  <sheetFormatPr defaultColWidth="9.140625" defaultRowHeight="21" x14ac:dyDescent="0.35"/>
  <cols>
    <col min="1" max="2" width="18.140625" style="44" customWidth="1"/>
    <col min="3" max="3" width="12.42578125" style="44" customWidth="1"/>
    <col min="4" max="4" width="64.7109375" style="44" customWidth="1"/>
    <col min="5" max="5" width="139.28515625" style="44" customWidth="1"/>
    <col min="6" max="6" width="45.28515625" style="44" customWidth="1"/>
    <col min="7" max="7" width="21.7109375" style="44" customWidth="1"/>
    <col min="8" max="8" width="23.5703125" style="44" customWidth="1"/>
    <col min="9" max="9" width="20.85546875" style="44" customWidth="1"/>
    <col min="10" max="10" width="21.28515625" style="44" customWidth="1"/>
    <col min="11" max="16384" width="9.140625" style="44"/>
  </cols>
  <sheetData>
    <row r="1" spans="1:16" s="3" customFormat="1" ht="37.5" customHeight="1" x14ac:dyDescent="0.3">
      <c r="G1" s="41"/>
      <c r="H1" s="15" t="s">
        <v>161</v>
      </c>
      <c r="I1" s="15"/>
      <c r="J1" s="15"/>
    </row>
    <row r="2" spans="1:16" s="3" customFormat="1" ht="21" customHeight="1" x14ac:dyDescent="0.3">
      <c r="G2" s="41"/>
      <c r="H2" s="15"/>
      <c r="I2" s="15"/>
      <c r="J2" s="15"/>
    </row>
    <row r="3" spans="1:16" s="3" customFormat="1" ht="16.149999999999999" customHeight="1" x14ac:dyDescent="0.3">
      <c r="H3" s="15" t="s">
        <v>38</v>
      </c>
      <c r="I3" s="15"/>
      <c r="J3" s="15"/>
      <c r="K3" s="41"/>
    </row>
    <row r="4" spans="1:16" s="3" customFormat="1" ht="47.45" customHeight="1" x14ac:dyDescent="0.2">
      <c r="G4" s="42"/>
      <c r="H4" s="171" t="s">
        <v>110</v>
      </c>
      <c r="I4" s="171"/>
      <c r="J4" s="171"/>
    </row>
    <row r="5" spans="1:16" s="3" customFormat="1" ht="35.25" customHeight="1" x14ac:dyDescent="0.3">
      <c r="C5" s="6"/>
      <c r="D5" s="6"/>
      <c r="E5" s="138"/>
      <c r="F5" s="138"/>
      <c r="G5" s="138"/>
      <c r="H5" s="138"/>
      <c r="I5" s="138"/>
    </row>
    <row r="6" spans="1:16" s="3" customFormat="1" ht="50.25" customHeight="1" x14ac:dyDescent="0.3">
      <c r="A6" s="172" t="s">
        <v>39</v>
      </c>
      <c r="B6" s="172"/>
      <c r="C6" s="172"/>
      <c r="D6" s="172"/>
      <c r="E6" s="172"/>
      <c r="F6" s="172"/>
      <c r="G6" s="172"/>
      <c r="H6" s="172"/>
      <c r="I6" s="172"/>
      <c r="J6" s="172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173" t="s">
        <v>60</v>
      </c>
      <c r="B7" s="173"/>
      <c r="C7" s="173"/>
      <c r="D7" s="173"/>
      <c r="E7" s="173"/>
      <c r="F7" s="173"/>
      <c r="G7" s="173"/>
      <c r="H7" s="173"/>
      <c r="I7" s="173"/>
      <c r="J7" s="173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135" t="s">
        <v>9</v>
      </c>
      <c r="B8" s="135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43" t="s">
        <v>41</v>
      </c>
    </row>
    <row r="10" spans="1:16" x14ac:dyDescent="0.35">
      <c r="A10" s="170" t="s">
        <v>19</v>
      </c>
      <c r="B10" s="170" t="s">
        <v>20</v>
      </c>
      <c r="C10" s="170" t="s">
        <v>21</v>
      </c>
      <c r="D10" s="170" t="s">
        <v>22</v>
      </c>
      <c r="E10" s="170" t="s">
        <v>61</v>
      </c>
      <c r="F10" s="170" t="s">
        <v>62</v>
      </c>
      <c r="G10" s="170" t="s">
        <v>2</v>
      </c>
      <c r="H10" s="170" t="s">
        <v>3</v>
      </c>
      <c r="I10" s="170" t="s">
        <v>4</v>
      </c>
      <c r="J10" s="170"/>
    </row>
    <row r="11" spans="1:16" ht="201.75" customHeight="1" x14ac:dyDescent="0.35">
      <c r="A11" s="170"/>
      <c r="B11" s="170"/>
      <c r="C11" s="170"/>
      <c r="D11" s="170"/>
      <c r="E11" s="170"/>
      <c r="F11" s="170"/>
      <c r="G11" s="170"/>
      <c r="H11" s="170"/>
      <c r="I11" s="45" t="s">
        <v>5</v>
      </c>
      <c r="J11" s="45" t="s">
        <v>6</v>
      </c>
    </row>
    <row r="12" spans="1:16" ht="36" customHeight="1" x14ac:dyDescent="0.3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6">
        <v>9</v>
      </c>
      <c r="J12" s="46">
        <v>10</v>
      </c>
    </row>
    <row r="13" spans="1:16" ht="28.9" customHeight="1" x14ac:dyDescent="0.35">
      <c r="A13" s="47" t="s">
        <v>85</v>
      </c>
      <c r="B13" s="47" t="s">
        <v>63</v>
      </c>
      <c r="C13" s="47" t="s">
        <v>63</v>
      </c>
      <c r="D13" s="167" t="s">
        <v>105</v>
      </c>
      <c r="E13" s="168"/>
      <c r="F13" s="169"/>
      <c r="G13" s="48">
        <f>G14</f>
        <v>485174</v>
      </c>
      <c r="H13" s="48">
        <f t="shared" ref="H13:J13" si="0">H14</f>
        <v>485174</v>
      </c>
      <c r="I13" s="48">
        <f t="shared" si="0"/>
        <v>0</v>
      </c>
      <c r="J13" s="48">
        <f t="shared" si="0"/>
        <v>0</v>
      </c>
    </row>
    <row r="14" spans="1:16" ht="25.9" customHeight="1" x14ac:dyDescent="0.35">
      <c r="A14" s="47" t="s">
        <v>87</v>
      </c>
      <c r="B14" s="47" t="s">
        <v>63</v>
      </c>
      <c r="C14" s="47" t="s">
        <v>63</v>
      </c>
      <c r="D14" s="167" t="s">
        <v>105</v>
      </c>
      <c r="E14" s="168"/>
      <c r="F14" s="169"/>
      <c r="G14" s="48">
        <f>SUM(G15:G20)</f>
        <v>485174</v>
      </c>
      <c r="H14" s="48">
        <f t="shared" ref="H14:J14" si="1">SUM(H15:H20)</f>
        <v>485174</v>
      </c>
      <c r="I14" s="48">
        <f t="shared" si="1"/>
        <v>0</v>
      </c>
      <c r="J14" s="48">
        <f t="shared" si="1"/>
        <v>0</v>
      </c>
    </row>
    <row r="15" spans="1:16" ht="90" customHeight="1" x14ac:dyDescent="0.35">
      <c r="A15" s="49" t="s">
        <v>123</v>
      </c>
      <c r="B15" s="49" t="s">
        <v>35</v>
      </c>
      <c r="C15" s="50" t="s">
        <v>124</v>
      </c>
      <c r="D15" s="50" t="s">
        <v>125</v>
      </c>
      <c r="E15" s="53" t="s">
        <v>162</v>
      </c>
      <c r="F15" s="53" t="s">
        <v>163</v>
      </c>
      <c r="G15" s="48">
        <f>H15+I15</f>
        <v>300000</v>
      </c>
      <c r="H15" s="52">
        <v>300000</v>
      </c>
      <c r="I15" s="52"/>
      <c r="J15" s="52"/>
    </row>
    <row r="16" spans="1:16" ht="150" customHeight="1" x14ac:dyDescent="0.35">
      <c r="A16" s="49" t="s">
        <v>126</v>
      </c>
      <c r="B16" s="49" t="s">
        <v>127</v>
      </c>
      <c r="C16" s="50" t="s">
        <v>96</v>
      </c>
      <c r="D16" s="50" t="s">
        <v>128</v>
      </c>
      <c r="E16" s="53" t="s">
        <v>164</v>
      </c>
      <c r="F16" s="53" t="s">
        <v>165</v>
      </c>
      <c r="G16" s="48">
        <f t="shared" ref="G16:G17" si="2">H16+I16</f>
        <v>20000</v>
      </c>
      <c r="H16" s="52">
        <v>20000</v>
      </c>
      <c r="I16" s="52"/>
      <c r="J16" s="52"/>
    </row>
    <row r="17" spans="1:10" ht="117.6" customHeight="1" x14ac:dyDescent="0.35">
      <c r="A17" s="49" t="s">
        <v>129</v>
      </c>
      <c r="B17" s="49" t="s">
        <v>130</v>
      </c>
      <c r="C17" s="50" t="s">
        <v>131</v>
      </c>
      <c r="D17" s="50" t="s">
        <v>132</v>
      </c>
      <c r="E17" s="53" t="s">
        <v>166</v>
      </c>
      <c r="F17" s="53" t="s">
        <v>167</v>
      </c>
      <c r="G17" s="48">
        <f t="shared" si="2"/>
        <v>10000</v>
      </c>
      <c r="H17" s="52">
        <v>10000</v>
      </c>
      <c r="I17" s="52"/>
      <c r="J17" s="52"/>
    </row>
    <row r="18" spans="1:10" ht="91.9" customHeight="1" x14ac:dyDescent="0.35">
      <c r="A18" s="49" t="s">
        <v>91</v>
      </c>
      <c r="B18" s="49" t="s">
        <v>92</v>
      </c>
      <c r="C18" s="50" t="s">
        <v>93</v>
      </c>
      <c r="D18" s="50" t="s">
        <v>94</v>
      </c>
      <c r="E18" s="53" t="s">
        <v>106</v>
      </c>
      <c r="F18" s="53" t="s">
        <v>107</v>
      </c>
      <c r="G18" s="48">
        <f>H18+I18</f>
        <v>111974</v>
      </c>
      <c r="H18" s="52">
        <v>111974</v>
      </c>
      <c r="I18" s="52"/>
      <c r="J18" s="52"/>
    </row>
    <row r="19" spans="1:10" ht="84.6" customHeight="1" x14ac:dyDescent="0.35">
      <c r="A19" s="49" t="s">
        <v>133</v>
      </c>
      <c r="B19" s="49" t="s">
        <v>134</v>
      </c>
      <c r="C19" s="50" t="s">
        <v>135</v>
      </c>
      <c r="D19" s="50" t="s">
        <v>136</v>
      </c>
      <c r="E19" s="53" t="s">
        <v>168</v>
      </c>
      <c r="F19" s="53" t="s">
        <v>169</v>
      </c>
      <c r="G19" s="48">
        <f>H19+I19</f>
        <v>12000</v>
      </c>
      <c r="H19" s="52">
        <v>12000</v>
      </c>
      <c r="I19" s="52"/>
      <c r="J19" s="52"/>
    </row>
    <row r="20" spans="1:10" ht="87" customHeight="1" x14ac:dyDescent="0.35">
      <c r="A20" s="49" t="s">
        <v>141</v>
      </c>
      <c r="B20" s="49" t="s">
        <v>142</v>
      </c>
      <c r="C20" s="50" t="s">
        <v>143</v>
      </c>
      <c r="D20" s="50" t="s">
        <v>144</v>
      </c>
      <c r="E20" s="53" t="s">
        <v>170</v>
      </c>
      <c r="F20" s="53" t="s">
        <v>171</v>
      </c>
      <c r="G20" s="48">
        <f>H20+I20</f>
        <v>31200</v>
      </c>
      <c r="H20" s="52">
        <v>31200</v>
      </c>
      <c r="I20" s="52"/>
      <c r="J20" s="52"/>
    </row>
    <row r="21" spans="1:10" ht="32.450000000000003" customHeight="1" x14ac:dyDescent="0.35">
      <c r="A21" s="47" t="s">
        <v>32</v>
      </c>
      <c r="B21" s="47" t="s">
        <v>63</v>
      </c>
      <c r="C21" s="47" t="s">
        <v>63</v>
      </c>
      <c r="D21" s="167" t="s">
        <v>109</v>
      </c>
      <c r="E21" s="168"/>
      <c r="F21" s="169"/>
      <c r="G21" s="48">
        <f>SUM(G22:G22)</f>
        <v>108000</v>
      </c>
      <c r="H21" s="48">
        <f>SUM(H22:H22)</f>
        <v>108000</v>
      </c>
      <c r="I21" s="48">
        <f>SUM(I22:I22)</f>
        <v>0</v>
      </c>
      <c r="J21" s="48">
        <f>SUM(J22:J22)</f>
        <v>0</v>
      </c>
    </row>
    <row r="22" spans="1:10" ht="98.45" customHeight="1" x14ac:dyDescent="0.35">
      <c r="A22" s="49" t="s">
        <v>99</v>
      </c>
      <c r="B22" s="49" t="s">
        <v>100</v>
      </c>
      <c r="C22" s="50" t="s">
        <v>101</v>
      </c>
      <c r="D22" s="50" t="s">
        <v>102</v>
      </c>
      <c r="E22" s="53" t="s">
        <v>172</v>
      </c>
      <c r="F22" s="53" t="s">
        <v>173</v>
      </c>
      <c r="G22" s="48">
        <f t="shared" ref="G22" si="3">H22+I22</f>
        <v>108000</v>
      </c>
      <c r="H22" s="52">
        <v>108000</v>
      </c>
      <c r="I22" s="52"/>
      <c r="J22" s="52"/>
    </row>
    <row r="23" spans="1:10" ht="28.9" customHeight="1" x14ac:dyDescent="0.35">
      <c r="A23" s="47">
        <v>3700000</v>
      </c>
      <c r="B23" s="47" t="s">
        <v>63</v>
      </c>
      <c r="C23" s="47" t="s">
        <v>63</v>
      </c>
      <c r="D23" s="167" t="s">
        <v>64</v>
      </c>
      <c r="E23" s="168"/>
      <c r="F23" s="169"/>
      <c r="G23" s="48">
        <f>G24</f>
        <v>50000</v>
      </c>
      <c r="H23" s="48">
        <f t="shared" ref="H23:J23" si="4">H24</f>
        <v>50000</v>
      </c>
      <c r="I23" s="48">
        <f t="shared" si="4"/>
        <v>0</v>
      </c>
      <c r="J23" s="48">
        <f t="shared" si="4"/>
        <v>0</v>
      </c>
    </row>
    <row r="24" spans="1:10" ht="29.45" customHeight="1" x14ac:dyDescent="0.35">
      <c r="A24" s="47">
        <v>3710000</v>
      </c>
      <c r="B24" s="47" t="s">
        <v>63</v>
      </c>
      <c r="C24" s="47" t="s">
        <v>63</v>
      </c>
      <c r="D24" s="167" t="s">
        <v>65</v>
      </c>
      <c r="E24" s="168"/>
      <c r="F24" s="169"/>
      <c r="G24" s="48">
        <f>G25+G26</f>
        <v>50000</v>
      </c>
      <c r="H24" s="48">
        <f>H25+H26</f>
        <v>50000</v>
      </c>
      <c r="I24" s="48">
        <f>I25+I26</f>
        <v>0</v>
      </c>
      <c r="J24" s="48">
        <f>J25+J26</f>
        <v>0</v>
      </c>
    </row>
    <row r="25" spans="1:10" ht="82.15" customHeight="1" x14ac:dyDescent="0.35">
      <c r="A25" s="49" t="s">
        <v>36</v>
      </c>
      <c r="B25" s="49" t="s">
        <v>155</v>
      </c>
      <c r="C25" s="50" t="s">
        <v>35</v>
      </c>
      <c r="D25" s="54" t="s">
        <v>156</v>
      </c>
      <c r="E25" s="51" t="s">
        <v>174</v>
      </c>
      <c r="F25" s="53" t="s">
        <v>175</v>
      </c>
      <c r="G25" s="48">
        <f>H25+I25</f>
        <v>50000</v>
      </c>
      <c r="H25" s="52">
        <v>50000</v>
      </c>
      <c r="I25" s="52">
        <v>0</v>
      </c>
      <c r="J25" s="52">
        <v>0</v>
      </c>
    </row>
    <row r="26" spans="1:10" ht="74.45" hidden="1" customHeight="1" x14ac:dyDescent="0.35">
      <c r="A26" s="49" t="s">
        <v>36</v>
      </c>
      <c r="B26" s="49"/>
      <c r="C26" s="50"/>
      <c r="D26" s="54"/>
      <c r="E26" s="51"/>
      <c r="F26" s="53"/>
      <c r="G26" s="48"/>
      <c r="H26" s="52"/>
      <c r="I26" s="52"/>
      <c r="J26" s="52">
        <v>0</v>
      </c>
    </row>
    <row r="27" spans="1:10" ht="43.5" customHeight="1" x14ac:dyDescent="0.35">
      <c r="A27" s="55" t="s">
        <v>8</v>
      </c>
      <c r="B27" s="55" t="s">
        <v>8</v>
      </c>
      <c r="C27" s="55" t="s">
        <v>8</v>
      </c>
      <c r="D27" s="47" t="s">
        <v>37</v>
      </c>
      <c r="E27" s="47" t="s">
        <v>8</v>
      </c>
      <c r="F27" s="47" t="s">
        <v>8</v>
      </c>
      <c r="G27" s="48">
        <f>G23+G13+G21</f>
        <v>643174</v>
      </c>
      <c r="H27" s="48">
        <f>H23+H13+H21</f>
        <v>643174</v>
      </c>
      <c r="I27" s="48">
        <f>I23+I13+I21</f>
        <v>0</v>
      </c>
      <c r="J27" s="48">
        <f>J23+J13+J21</f>
        <v>0</v>
      </c>
    </row>
    <row r="28" spans="1:10" ht="43.5" customHeight="1" x14ac:dyDescent="0.35">
      <c r="A28" s="56"/>
      <c r="B28" s="56"/>
      <c r="C28" s="56"/>
      <c r="D28" s="57"/>
      <c r="E28" s="57"/>
      <c r="F28" s="57"/>
      <c r="G28" s="58"/>
      <c r="H28" s="58"/>
      <c r="I28" s="58"/>
      <c r="J28" s="58"/>
    </row>
  </sheetData>
  <mergeCells count="19"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  <mergeCell ref="D23:F23"/>
    <mergeCell ref="D24:F24"/>
    <mergeCell ref="F10:F11"/>
    <mergeCell ref="G10:G11"/>
    <mergeCell ref="H10:H11"/>
    <mergeCell ref="D13:F13"/>
    <mergeCell ref="D14:F14"/>
    <mergeCell ref="D21:F21"/>
  </mergeCells>
  <pageMargins left="0.31496062992125984" right="0.31496062992125984" top="0.43307086614173229" bottom="0.15748031496062992" header="0.31496062992125984" footer="0.23622047244094491"/>
  <pageSetup paperSize="9" scale="40" orientation="landscape" horizontalDpi="360" verticalDpi="360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2024-10-16T07:26:31Z</cp:lastPrinted>
  <dcterms:created xsi:type="dcterms:W3CDTF">2024-04-09T18:30:40Z</dcterms:created>
  <dcterms:modified xsi:type="dcterms:W3CDTF">2024-10-16T08:25:09Z</dcterms:modified>
</cp:coreProperties>
</file>