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7'!$13:$14</definedName>
    <definedName name="_xlnm.Print_Area" localSheetId="0">'додаток 1'!$A$1:$F$30</definedName>
    <definedName name="_xlnm.Print_Area" localSheetId="1">'додаток 2'!$A$1:$F$22</definedName>
    <definedName name="_xlnm.Print_Area" localSheetId="2">'додаток 3'!$A$1:$P$40</definedName>
    <definedName name="_xlnm.Print_Area" localSheetId="3">'додаток 5'!$A$1:$D$45</definedName>
    <definedName name="_xlnm.Print_Area" localSheetId="4">'додаток 7'!$A$1:$J$30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5" l="1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29" i="5" l="1"/>
  <c r="I28" i="5" l="1"/>
  <c r="J28" i="5"/>
  <c r="H25" i="5"/>
  <c r="I25" i="5"/>
  <c r="J25" i="5"/>
  <c r="G26" i="5" l="1"/>
  <c r="G23" i="5"/>
  <c r="G21" i="5"/>
  <c r="G20" i="5" l="1"/>
  <c r="G19" i="5"/>
  <c r="G18" i="5"/>
  <c r="D43" i="4" l="1"/>
  <c r="D18" i="4" l="1"/>
  <c r="H28" i="5" l="1"/>
  <c r="I17" i="5" l="1"/>
  <c r="I30" i="5" s="1"/>
  <c r="J17" i="5"/>
  <c r="J30" i="5" s="1"/>
  <c r="G17" i="5"/>
  <c r="H17" i="5"/>
  <c r="H30" i="5" s="1"/>
  <c r="J27" i="5" l="1"/>
  <c r="I27" i="5"/>
  <c r="G25" i="5"/>
  <c r="J24" i="5"/>
  <c r="I24" i="5"/>
  <c r="H24" i="5"/>
  <c r="H16" i="5"/>
  <c r="D34" i="4"/>
  <c r="D32" i="4"/>
  <c r="G28" i="5" l="1"/>
  <c r="G30" i="5" s="1"/>
  <c r="G16" i="5"/>
  <c r="G24" i="5"/>
  <c r="H27" i="5"/>
  <c r="G27" i="5" l="1"/>
  <c r="D23" i="4"/>
  <c r="D30" i="4" l="1"/>
  <c r="D42" i="4" l="1"/>
  <c r="D41" i="4" s="1"/>
  <c r="D22" i="4"/>
</calcChain>
</file>

<file path=xl/sharedStrings.xml><?xml version="1.0" encoding="utf-8"?>
<sst xmlns="http://schemas.openxmlformats.org/spreadsheetml/2006/main" count="331" uniqueCount="185">
  <si>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</si>
  <si>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</si>
  <si>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</si>
  <si>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</si>
  <si>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</si>
  <si>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</si>
  <si>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</si>
  <si>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</si>
  <si>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</si>
  <si>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</si>
  <si>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</si>
  <si>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</si>
  <si>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</si>
  <si>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</si>
  <si>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</si>
  <si>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</si>
  <si>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</si>
  <si>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</si>
  <si>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</si>
  <si>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</si>
  <si>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</si>
  <si>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</si>
  <si>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</si>
  <si>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</si>
  <si>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</si>
  <si>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</si>
  <si>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</si>
  <si>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</si>
  <si>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</si>
  <si>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</si>
  <si>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</si>
  <si>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</si>
  <si>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</si>
  <si>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</si>
  <si>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</si>
  <si>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</si>
  <si>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</si>
  <si>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</si>
  <si>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</si>
  <si>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</si>
  <si>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</si>
  <si>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</si>
  <si>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</si>
  <si>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</si>
  <si>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</si>
  <si>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</si>
  <si>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</si>
  <si>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</si>
  <si>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</si>
  <si>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</si>
  <si>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</si>
  <si>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</si>
  <si>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</si>
  <si>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</si>
  <si>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</si>
  <si>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</si>
  <si>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</si>
  <si>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</si>
  <si>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</si>
  <si>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</si>
  <si>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</si>
  <si>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</si>
  <si>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</si>
  <si>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</si>
  <si>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</si>
  <si>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</si>
  <si>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Пальне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</si>
  <si>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</si>
  <si>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</si>
  <si>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</si>
  <si>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</si>
  <si>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</si>
  <si>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</si>
  <si>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</si>
  <si>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</si>
  <si>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</si>
  <si>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</si>
  <si>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</si>
  <si>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1070</t>
  </si>
  <si>
    <t>1010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</si>
  <si>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</si>
  <si>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</si>
  <si>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</si>
  <si>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</si>
  <si>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</si>
  <si>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</si>
  <si>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</si>
  <si>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</si>
  <si>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</si>
  <si>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</si>
  <si>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0443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</si>
  <si>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</si>
  <si>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</si>
  <si>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</si>
  <si>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</si>
  <si>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</si>
  <si>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</si>
  <si>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</si>
  <si>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</si>
  <si>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</si>
  <si>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</si>
  <si>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</si>
  <si>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</si>
  <si>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</si>
  <si>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</si>
  <si>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</si>
  <si>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</si>
  <si>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</si>
  <si>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</si>
  <si>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</si>
  <si>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</si>
  <si>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</si>
  <si>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</si>
  <si>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</si>
  <si>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</si>
  <si>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</si>
  <si>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</si>
  <si>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</si>
  <si>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</si>
  <si>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</si>
  <si>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</si>
  <si>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1110000000</t>
  </si>
  <si>
    <t>Обласний бюджет Кіровоградської області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</si>
  <si>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</si>
  <si>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</si>
  <si>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</si>
  <si>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</si>
  <si>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</si>
  <si>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</si>
  <si>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</si>
  <si>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</si>
  <si>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</si>
  <si>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</si>
  <si>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</si>
  <si>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</si>
  <si>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</si>
  <si>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</si>
  <si>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</si>
  <si>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</si>
  <si>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</si>
  <si>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</si>
  <si>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</si>
  <si>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Дотації з місцевих бюджетів іншим місцевим бюджетам</t>
  </si>
  <si>
    <t>Інші дотації з місцевого бюджету</t>
  </si>
  <si>
    <t>41040400</t>
  </si>
  <si>
    <t>Бюджет Аджамської ТГ (для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</si>
  <si>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Районний бюджет Кропивницького району (ЦРЛ на оплату комунальних послуг)</t>
  </si>
  <si>
    <t>ІІ. Трансферти із спеціального фонду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</si>
  <si>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</si>
  <si>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</si>
  <si>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Акцизний податок з ввезених на митну територію України підакцизних товарів (продукції)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</si>
  <si>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</si>
  <si>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</si>
  <si>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</si>
  <si>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</si>
  <si>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</si>
  <si>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Рішення сесії Великосеверинівської сільської ради від 22.12.2023 р. №1444, зі змінами</t>
  </si>
  <si>
    <t>Туристичний збір</t>
  </si>
  <si>
    <t>Туристичний збір, сплачений фізичними особами</t>
  </si>
  <si>
    <t>сільської ради від                      року №  ПРОЕКТ</t>
  </si>
  <si>
    <t>сільської ради від                                 року № ПРОЕКТ</t>
  </si>
  <si>
    <t>0117350</t>
  </si>
  <si>
    <t>7350</t>
  </si>
  <si>
    <t>Розроблення схем планування та забудови територій (містобудівної документації)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</si>
  <si>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</si>
  <si>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</si>
  <si>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</si>
  <si>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</si>
  <si>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0118330</t>
  </si>
  <si>
    <t>8330</t>
  </si>
  <si>
    <t>Інша діяльність у сфері екології та охорони природних ресурсів</t>
  </si>
  <si>
    <t>0610160</t>
  </si>
  <si>
    <t>0611141</t>
  </si>
  <si>
    <t>1141</t>
  </si>
  <si>
    <t>Забезпечення діяльності інших закладів у сфері освіти</t>
  </si>
  <si>
    <t>0900000</t>
  </si>
  <si>
    <t>0910000</t>
  </si>
  <si>
    <t>0910160</t>
  </si>
  <si>
    <t>сільської ради від                        року № ПРОЕКТ</t>
  </si>
  <si>
    <t>Служба у справах дітей Великосеверинівської сільської ради</t>
  </si>
  <si>
    <t>Державний бюджет ( співфінансування для поточного ремонту дороги державного значення)</t>
  </si>
  <si>
    <t>до рішення Великосеверинівської сільської ради від                          року № ПРОЕКТ</t>
  </si>
  <si>
    <t>від                          № ПРОЕКТ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</si>
  <si>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</si>
  <si>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р. №1438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</si>
</sst>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5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="80" zoomScaleNormal="100" zoomScaleSheetLayoutView="80" workbookViewId="0">
      <selection activeCell="F15" sqref="F15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55" customFormat="1" ht="37.5" customHeight="1" x14ac:dyDescent="0.3">
      <c r="C1" s="111" t="s">
        <v>151</v>
      </c>
      <c r="D1" s="111"/>
      <c r="E1" s="111"/>
      <c r="F1" s="111"/>
      <c r="G1" s="111"/>
      <c r="H1" s="56"/>
    </row>
    <row r="2" spans="1:9" s="55" customFormat="1" ht="16.149999999999999" customHeight="1" x14ac:dyDescent="0.3">
      <c r="C2" s="111" t="s">
        <v>33</v>
      </c>
      <c r="D2" s="111"/>
      <c r="E2" s="111"/>
      <c r="F2" s="111"/>
      <c r="G2" s="79"/>
      <c r="H2" s="57"/>
      <c r="I2" s="57"/>
    </row>
    <row r="3" spans="1:9" s="55" customFormat="1" ht="15.6" customHeight="1" x14ac:dyDescent="0.3">
      <c r="C3" s="112" t="s">
        <v>159</v>
      </c>
      <c r="D3" s="112"/>
      <c r="E3" s="112"/>
      <c r="F3" s="112"/>
      <c r="G3" s="79"/>
      <c r="H3" s="57"/>
      <c r="I3" s="57"/>
    </row>
    <row r="4" spans="1:9" s="55" customFormat="1" ht="35.25" customHeight="1" x14ac:dyDescent="0.3">
      <c r="C4" s="58"/>
      <c r="D4" s="58"/>
      <c r="E4" s="113"/>
      <c r="F4" s="113"/>
      <c r="G4" s="113"/>
      <c r="H4" s="113"/>
      <c r="I4" s="113"/>
    </row>
    <row r="5" spans="1:9" s="55" customFormat="1" ht="30" customHeight="1" x14ac:dyDescent="0.3">
      <c r="A5" s="114" t="s">
        <v>34</v>
      </c>
      <c r="B5" s="114"/>
      <c r="C5" s="114"/>
      <c r="D5" s="114"/>
      <c r="E5" s="114"/>
      <c r="F5" s="114"/>
      <c r="G5" s="57"/>
      <c r="H5" s="57"/>
      <c r="I5" s="57"/>
    </row>
    <row r="6" spans="1:9" s="59" customFormat="1" ht="55.9" customHeight="1" x14ac:dyDescent="0.3">
      <c r="A6" s="109" t="s">
        <v>56</v>
      </c>
      <c r="B6" s="109"/>
      <c r="C6" s="109"/>
      <c r="D6" s="109"/>
      <c r="E6" s="109"/>
      <c r="F6" s="109"/>
      <c r="G6" s="66"/>
      <c r="H6" s="66"/>
      <c r="I6" s="66"/>
    </row>
    <row r="7" spans="1:9" s="59" customFormat="1" ht="48.75" customHeight="1" x14ac:dyDescent="0.3">
      <c r="A7" s="110" t="s">
        <v>9</v>
      </c>
      <c r="B7" s="110"/>
      <c r="E7" s="60"/>
      <c r="F7" s="60"/>
      <c r="G7" s="60"/>
      <c r="H7" s="60"/>
      <c r="I7" s="60"/>
    </row>
    <row r="8" spans="1:9" s="59" customFormat="1" ht="27" customHeight="1" x14ac:dyDescent="0.3">
      <c r="A8" s="61" t="s">
        <v>10</v>
      </c>
      <c r="B8" s="61"/>
      <c r="E8" s="80"/>
      <c r="F8" s="62" t="s">
        <v>35</v>
      </c>
      <c r="G8" s="58"/>
    </row>
    <row r="9" spans="1:9" ht="13.9" customHeight="1" x14ac:dyDescent="0.2">
      <c r="A9" s="107" t="s">
        <v>0</v>
      </c>
      <c r="B9" s="107" t="s">
        <v>1</v>
      </c>
      <c r="C9" s="107" t="s">
        <v>2</v>
      </c>
      <c r="D9" s="107" t="s">
        <v>3</v>
      </c>
      <c r="E9" s="107" t="s">
        <v>4</v>
      </c>
      <c r="F9" s="107"/>
    </row>
    <row r="10" spans="1:9" ht="13.9" customHeight="1" x14ac:dyDescent="0.2">
      <c r="A10" s="107"/>
      <c r="B10" s="107"/>
      <c r="C10" s="107"/>
      <c r="D10" s="107"/>
      <c r="E10" s="107" t="s">
        <v>5</v>
      </c>
      <c r="F10" s="108" t="s">
        <v>6</v>
      </c>
    </row>
    <row r="11" spans="1:9" x14ac:dyDescent="0.2">
      <c r="A11" s="107"/>
      <c r="B11" s="107"/>
      <c r="C11" s="107"/>
      <c r="D11" s="107"/>
      <c r="E11" s="107"/>
      <c r="F11" s="107"/>
    </row>
    <row r="12" spans="1:9" x14ac:dyDescent="0.2">
      <c r="A12" s="106">
        <v>1</v>
      </c>
      <c r="B12" s="106">
        <v>2</v>
      </c>
      <c r="C12" s="106">
        <v>3</v>
      </c>
      <c r="D12" s="106">
        <v>4</v>
      </c>
      <c r="E12" s="106">
        <v>5</v>
      </c>
      <c r="F12" s="106">
        <v>6</v>
      </c>
    </row>
    <row r="13" spans="1:9" x14ac:dyDescent="0.2">
      <c r="A13" s="49">
        <v>10000000</v>
      </c>
      <c r="B13" s="50" t="s">
        <v>63</v>
      </c>
      <c r="C13" s="51">
        <f t="shared" ref="C13:C30" si="0">D13+E13</f>
        <v>1598536</v>
      </c>
      <c r="D13" s="51">
        <v>1598536</v>
      </c>
      <c r="E13" s="51">
        <v>0</v>
      </c>
      <c r="F13" s="51">
        <v>0</v>
      </c>
    </row>
    <row r="14" spans="1:9" ht="35.450000000000003" customHeight="1" x14ac:dyDescent="0.2">
      <c r="A14" s="49">
        <v>11000000</v>
      </c>
      <c r="B14" s="50" t="s">
        <v>64</v>
      </c>
      <c r="C14" s="51">
        <f t="shared" si="0"/>
        <v>22000</v>
      </c>
      <c r="D14" s="51">
        <v>22000</v>
      </c>
      <c r="E14" s="51">
        <v>0</v>
      </c>
      <c r="F14" s="51">
        <v>0</v>
      </c>
    </row>
    <row r="15" spans="1:9" x14ac:dyDescent="0.2">
      <c r="A15" s="49">
        <v>11020000</v>
      </c>
      <c r="B15" s="50" t="s">
        <v>148</v>
      </c>
      <c r="C15" s="51">
        <f t="shared" si="0"/>
        <v>22000</v>
      </c>
      <c r="D15" s="51">
        <v>22000</v>
      </c>
      <c r="E15" s="51">
        <v>0</v>
      </c>
      <c r="F15" s="51">
        <v>0</v>
      </c>
    </row>
    <row r="16" spans="1:9" ht="34.15" customHeight="1" x14ac:dyDescent="0.2">
      <c r="A16" s="52">
        <v>11020200</v>
      </c>
      <c r="B16" s="53" t="s">
        <v>149</v>
      </c>
      <c r="C16" s="54">
        <f t="shared" si="0"/>
        <v>22000</v>
      </c>
      <c r="D16" s="54">
        <v>22000</v>
      </c>
      <c r="E16" s="54">
        <v>0</v>
      </c>
      <c r="F16" s="54">
        <v>0</v>
      </c>
    </row>
    <row r="17" spans="1:6" ht="21.6" customHeight="1" x14ac:dyDescent="0.2">
      <c r="A17" s="49">
        <v>14000000</v>
      </c>
      <c r="B17" s="50" t="s">
        <v>65</v>
      </c>
      <c r="C17" s="51">
        <f t="shared" si="0"/>
        <v>390000</v>
      </c>
      <c r="D17" s="51">
        <v>390000</v>
      </c>
      <c r="E17" s="51">
        <v>0</v>
      </c>
      <c r="F17" s="51">
        <v>0</v>
      </c>
    </row>
    <row r="18" spans="1:6" ht="31.9" customHeight="1" x14ac:dyDescent="0.2">
      <c r="A18" s="49">
        <v>14030000</v>
      </c>
      <c r="B18" s="50" t="s">
        <v>150</v>
      </c>
      <c r="C18" s="51">
        <f t="shared" si="0"/>
        <v>390000</v>
      </c>
      <c r="D18" s="51">
        <v>390000</v>
      </c>
      <c r="E18" s="51">
        <v>0</v>
      </c>
      <c r="F18" s="51">
        <v>0</v>
      </c>
    </row>
    <row r="19" spans="1:6" x14ac:dyDescent="0.2">
      <c r="A19" s="52">
        <v>14031900</v>
      </c>
      <c r="B19" s="53" t="s">
        <v>66</v>
      </c>
      <c r="C19" s="54">
        <f t="shared" si="0"/>
        <v>390000</v>
      </c>
      <c r="D19" s="54">
        <v>390000</v>
      </c>
      <c r="E19" s="54">
        <v>0</v>
      </c>
      <c r="F19" s="54">
        <v>0</v>
      </c>
    </row>
    <row r="20" spans="1:6" ht="38.25" x14ac:dyDescent="0.2">
      <c r="A20" s="49">
        <v>18000000</v>
      </c>
      <c r="B20" s="50" t="s">
        <v>67</v>
      </c>
      <c r="C20" s="51">
        <f t="shared" si="0"/>
        <v>1186536</v>
      </c>
      <c r="D20" s="51">
        <v>1186536</v>
      </c>
      <c r="E20" s="51">
        <v>0</v>
      </c>
      <c r="F20" s="51">
        <v>0</v>
      </c>
    </row>
    <row r="21" spans="1:6" x14ac:dyDescent="0.2">
      <c r="A21" s="49">
        <v>18030000</v>
      </c>
      <c r="B21" s="50" t="s">
        <v>157</v>
      </c>
      <c r="C21" s="51">
        <f t="shared" si="0"/>
        <v>2920</v>
      </c>
      <c r="D21" s="51">
        <v>2920</v>
      </c>
      <c r="E21" s="51">
        <v>0</v>
      </c>
      <c r="F21" s="51">
        <v>0</v>
      </c>
    </row>
    <row r="22" spans="1:6" x14ac:dyDescent="0.2">
      <c r="A22" s="52">
        <v>18030200</v>
      </c>
      <c r="B22" s="53" t="s">
        <v>158</v>
      </c>
      <c r="C22" s="54">
        <f t="shared" si="0"/>
        <v>2920</v>
      </c>
      <c r="D22" s="54">
        <v>2920</v>
      </c>
      <c r="E22" s="54">
        <v>0</v>
      </c>
      <c r="F22" s="54">
        <v>0</v>
      </c>
    </row>
    <row r="23" spans="1:6" x14ac:dyDescent="0.2">
      <c r="A23" s="49">
        <v>18050000</v>
      </c>
      <c r="B23" s="50" t="s">
        <v>68</v>
      </c>
      <c r="C23" s="51">
        <f t="shared" si="0"/>
        <v>1183616</v>
      </c>
      <c r="D23" s="51">
        <v>1183616</v>
      </c>
      <c r="E23" s="51">
        <v>0</v>
      </c>
      <c r="F23" s="51">
        <v>0</v>
      </c>
    </row>
    <row r="24" spans="1:6" ht="63.75" x14ac:dyDescent="0.2">
      <c r="A24" s="52">
        <v>18050500</v>
      </c>
      <c r="B24" s="53" t="s">
        <v>141</v>
      </c>
      <c r="C24" s="54">
        <f t="shared" si="0"/>
        <v>1183616</v>
      </c>
      <c r="D24" s="54">
        <v>1183616</v>
      </c>
      <c r="E24" s="54">
        <v>0</v>
      </c>
      <c r="F24" s="54">
        <v>0</v>
      </c>
    </row>
    <row r="25" spans="1:6" ht="28.9" customHeight="1" x14ac:dyDescent="0.2">
      <c r="A25" s="49"/>
      <c r="B25" s="50" t="s">
        <v>69</v>
      </c>
      <c r="C25" s="51">
        <f t="shared" si="0"/>
        <v>1598536</v>
      </c>
      <c r="D25" s="51">
        <v>1598536</v>
      </c>
      <c r="E25" s="51">
        <v>0</v>
      </c>
      <c r="F25" s="51">
        <v>0</v>
      </c>
    </row>
    <row r="26" spans="1:6" ht="24.6" customHeight="1" x14ac:dyDescent="0.2">
      <c r="A26" s="49">
        <v>40000000</v>
      </c>
      <c r="B26" s="50" t="s">
        <v>50</v>
      </c>
      <c r="C26" s="51">
        <f t="shared" si="0"/>
        <v>48848</v>
      </c>
      <c r="D26" s="51">
        <v>48848</v>
      </c>
      <c r="E26" s="51">
        <v>0</v>
      </c>
      <c r="F26" s="51">
        <v>0</v>
      </c>
    </row>
    <row r="27" spans="1:6" x14ac:dyDescent="0.2">
      <c r="A27" s="49">
        <v>41000000</v>
      </c>
      <c r="B27" s="50" t="s">
        <v>51</v>
      </c>
      <c r="C27" s="51">
        <f t="shared" si="0"/>
        <v>48848</v>
      </c>
      <c r="D27" s="51">
        <v>48848</v>
      </c>
      <c r="E27" s="51">
        <v>0</v>
      </c>
      <c r="F27" s="51">
        <v>0</v>
      </c>
    </row>
    <row r="28" spans="1:6" ht="25.5" x14ac:dyDescent="0.2">
      <c r="A28" s="49">
        <v>41040000</v>
      </c>
      <c r="B28" s="50" t="s">
        <v>142</v>
      </c>
      <c r="C28" s="51">
        <f t="shared" si="0"/>
        <v>48848</v>
      </c>
      <c r="D28" s="51">
        <v>48848</v>
      </c>
      <c r="E28" s="51">
        <v>0</v>
      </c>
      <c r="F28" s="51">
        <v>0</v>
      </c>
    </row>
    <row r="29" spans="1:6" x14ac:dyDescent="0.2">
      <c r="A29" s="52">
        <v>41040400</v>
      </c>
      <c r="B29" s="53" t="s">
        <v>143</v>
      </c>
      <c r="C29" s="54">
        <f t="shared" si="0"/>
        <v>48848</v>
      </c>
      <c r="D29" s="54">
        <v>48848</v>
      </c>
      <c r="E29" s="54">
        <v>0</v>
      </c>
      <c r="F29" s="54">
        <v>0</v>
      </c>
    </row>
    <row r="30" spans="1:6" x14ac:dyDescent="0.2">
      <c r="A30" s="2" t="s">
        <v>8</v>
      </c>
      <c r="B30" s="50" t="s">
        <v>7</v>
      </c>
      <c r="C30" s="51">
        <f t="shared" si="0"/>
        <v>1647384</v>
      </c>
      <c r="D30" s="51">
        <v>1647384</v>
      </c>
      <c r="E30" s="51">
        <v>0</v>
      </c>
      <c r="F30" s="51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B16" sqref="B16"/>
    </sheetView>
  </sheetViews>
  <sheetFormatPr defaultColWidth="8.85546875" defaultRowHeight="12.75" x14ac:dyDescent="0.2"/>
  <cols>
    <col min="1" max="1" width="11.28515625" style="43" customWidth="1"/>
    <col min="2" max="2" width="41.140625" style="43" customWidth="1"/>
    <col min="3" max="3" width="14.7109375" style="43" customWidth="1"/>
    <col min="4" max="5" width="14.28515625" style="43" customWidth="1"/>
    <col min="6" max="6" width="15.42578125" style="43" customWidth="1"/>
    <col min="7" max="16384" width="8.85546875" style="43"/>
  </cols>
  <sheetData>
    <row r="1" spans="1:9" s="3" customFormat="1" ht="37.5" customHeight="1" x14ac:dyDescent="0.3">
      <c r="C1" s="119" t="s">
        <v>152</v>
      </c>
      <c r="D1" s="119"/>
      <c r="E1" s="119"/>
      <c r="F1" s="119"/>
      <c r="G1" s="119"/>
      <c r="H1" s="4"/>
    </row>
    <row r="2" spans="1:9" s="3" customFormat="1" ht="16.149999999999999" customHeight="1" x14ac:dyDescent="0.3">
      <c r="C2" s="119" t="s">
        <v>33</v>
      </c>
      <c r="D2" s="119"/>
      <c r="E2" s="119"/>
      <c r="F2" s="119"/>
      <c r="G2" s="63"/>
      <c r="H2" s="5"/>
      <c r="I2" s="5"/>
    </row>
    <row r="3" spans="1:9" s="3" customFormat="1" ht="15.6" customHeight="1" x14ac:dyDescent="0.3">
      <c r="C3" s="120" t="s">
        <v>160</v>
      </c>
      <c r="D3" s="120"/>
      <c r="E3" s="120"/>
      <c r="F3" s="120"/>
      <c r="G3" s="63"/>
      <c r="H3" s="5"/>
      <c r="I3" s="5"/>
    </row>
    <row r="4" spans="1:9" s="3" customFormat="1" ht="35.25" customHeight="1" x14ac:dyDescent="0.3">
      <c r="C4" s="6"/>
      <c r="D4" s="6"/>
      <c r="E4" s="121"/>
      <c r="F4" s="121"/>
      <c r="G4" s="121"/>
      <c r="H4" s="121"/>
      <c r="I4" s="121"/>
    </row>
    <row r="5" spans="1:9" s="3" customFormat="1" ht="50.25" customHeight="1" x14ac:dyDescent="0.3">
      <c r="A5" s="122" t="s">
        <v>34</v>
      </c>
      <c r="B5" s="122"/>
      <c r="C5" s="122"/>
      <c r="D5" s="122"/>
      <c r="E5" s="122"/>
      <c r="F5" s="122"/>
      <c r="G5" s="5"/>
      <c r="H5" s="5"/>
      <c r="I5" s="5"/>
    </row>
    <row r="6" spans="1:9" s="8" customFormat="1" ht="61.15" customHeight="1" x14ac:dyDescent="0.3">
      <c r="A6" s="123" t="s">
        <v>58</v>
      </c>
      <c r="B6" s="123"/>
      <c r="C6" s="123"/>
      <c r="D6" s="123"/>
      <c r="E6" s="123"/>
      <c r="F6" s="123"/>
      <c r="G6" s="7"/>
      <c r="H6" s="7"/>
      <c r="I6" s="7"/>
    </row>
    <row r="7" spans="1:9" s="8" customFormat="1" ht="48.75" customHeight="1" x14ac:dyDescent="0.3">
      <c r="A7" s="118" t="s">
        <v>9</v>
      </c>
      <c r="B7" s="118"/>
      <c r="E7" s="65"/>
      <c r="F7" s="65"/>
      <c r="G7" s="65"/>
      <c r="H7" s="65"/>
      <c r="I7" s="65"/>
    </row>
    <row r="8" spans="1:9" s="8" customFormat="1" ht="25.15" customHeight="1" x14ac:dyDescent="0.3">
      <c r="A8" s="9" t="s">
        <v>10</v>
      </c>
      <c r="B8" s="9"/>
      <c r="E8" s="64"/>
      <c r="F8" s="10" t="s">
        <v>35</v>
      </c>
      <c r="G8" s="6"/>
    </row>
    <row r="9" spans="1:9" ht="13.9" customHeight="1" x14ac:dyDescent="0.2">
      <c r="A9" s="107" t="s">
        <v>0</v>
      </c>
      <c r="B9" s="107" t="s">
        <v>18</v>
      </c>
      <c r="C9" s="107" t="s">
        <v>2</v>
      </c>
      <c r="D9" s="107" t="s">
        <v>3</v>
      </c>
      <c r="E9" s="107" t="s">
        <v>4</v>
      </c>
      <c r="F9" s="107"/>
    </row>
    <row r="10" spans="1:9" ht="13.9" customHeight="1" x14ac:dyDescent="0.2">
      <c r="A10" s="107"/>
      <c r="B10" s="107"/>
      <c r="C10" s="107"/>
      <c r="D10" s="107"/>
      <c r="E10" s="107" t="s">
        <v>5</v>
      </c>
      <c r="F10" s="107" t="s">
        <v>6</v>
      </c>
    </row>
    <row r="11" spans="1:9" ht="13.9" customHeight="1" x14ac:dyDescent="0.2">
      <c r="A11" s="107"/>
      <c r="B11" s="107"/>
      <c r="C11" s="107"/>
      <c r="D11" s="107"/>
      <c r="E11" s="107"/>
      <c r="F11" s="107"/>
    </row>
    <row r="12" spans="1:9" ht="13.9" customHeight="1" x14ac:dyDescent="0.2">
      <c r="A12" s="106">
        <v>1</v>
      </c>
      <c r="B12" s="106">
        <v>2</v>
      </c>
      <c r="C12" s="106">
        <v>3</v>
      </c>
      <c r="D12" s="106">
        <v>4</v>
      </c>
      <c r="E12" s="106">
        <v>5</v>
      </c>
      <c r="F12" s="106">
        <v>6</v>
      </c>
    </row>
    <row r="13" spans="1:9" ht="21" customHeight="1" x14ac:dyDescent="0.2">
      <c r="A13" s="115" t="s">
        <v>17</v>
      </c>
      <c r="B13" s="116"/>
      <c r="C13" s="116"/>
      <c r="D13" s="116"/>
      <c r="E13" s="116"/>
      <c r="F13" s="117"/>
    </row>
    <row r="14" spans="1:9" x14ac:dyDescent="0.2">
      <c r="A14" s="49">
        <v>200000</v>
      </c>
      <c r="B14" s="50" t="s">
        <v>16</v>
      </c>
      <c r="C14" s="51">
        <f>D14+E14</f>
        <v>0</v>
      </c>
      <c r="D14" s="51">
        <v>-150000</v>
      </c>
      <c r="E14" s="51">
        <v>150000</v>
      </c>
      <c r="F14" s="51">
        <v>150000</v>
      </c>
    </row>
    <row r="15" spans="1:9" ht="25.5" x14ac:dyDescent="0.2">
      <c r="A15" s="49">
        <v>208000</v>
      </c>
      <c r="B15" s="50" t="s">
        <v>15</v>
      </c>
      <c r="C15" s="51">
        <f>D15+E15</f>
        <v>0</v>
      </c>
      <c r="D15" s="51">
        <v>-150000</v>
      </c>
      <c r="E15" s="51">
        <v>150000</v>
      </c>
      <c r="F15" s="51">
        <v>150000</v>
      </c>
    </row>
    <row r="16" spans="1:9" ht="38.25" x14ac:dyDescent="0.2">
      <c r="A16" s="52">
        <v>208400</v>
      </c>
      <c r="B16" s="53" t="s">
        <v>53</v>
      </c>
      <c r="C16" s="54">
        <f>D16+E16</f>
        <v>0</v>
      </c>
      <c r="D16" s="54">
        <v>-150000</v>
      </c>
      <c r="E16" s="54">
        <v>150000</v>
      </c>
      <c r="F16" s="54">
        <v>150000</v>
      </c>
    </row>
    <row r="17" spans="1:6" x14ac:dyDescent="0.2">
      <c r="A17" s="2" t="s">
        <v>8</v>
      </c>
      <c r="B17" s="50" t="s">
        <v>11</v>
      </c>
      <c r="C17" s="51">
        <f>D17+E17</f>
        <v>0</v>
      </c>
      <c r="D17" s="51">
        <v>-150000</v>
      </c>
      <c r="E17" s="51">
        <v>150000</v>
      </c>
      <c r="F17" s="51">
        <v>150000</v>
      </c>
    </row>
    <row r="18" spans="1:6" x14ac:dyDescent="0.2">
      <c r="A18" s="115" t="s">
        <v>14</v>
      </c>
      <c r="B18" s="116"/>
      <c r="C18" s="116"/>
      <c r="D18" s="116"/>
      <c r="E18" s="116"/>
      <c r="F18" s="117"/>
    </row>
    <row r="19" spans="1:6" x14ac:dyDescent="0.2">
      <c r="A19" s="49">
        <v>600000</v>
      </c>
      <c r="B19" s="50" t="s">
        <v>13</v>
      </c>
      <c r="C19" s="51">
        <f>D19+E19</f>
        <v>0</v>
      </c>
      <c r="D19" s="51">
        <v>-150000</v>
      </c>
      <c r="E19" s="51">
        <v>150000</v>
      </c>
      <c r="F19" s="51">
        <v>150000</v>
      </c>
    </row>
    <row r="20" spans="1:6" x14ac:dyDescent="0.2">
      <c r="A20" s="49">
        <v>602000</v>
      </c>
      <c r="B20" s="50" t="s">
        <v>12</v>
      </c>
      <c r="C20" s="51">
        <f>D20+E20</f>
        <v>0</v>
      </c>
      <c r="D20" s="51">
        <v>-150000</v>
      </c>
      <c r="E20" s="51">
        <v>150000</v>
      </c>
      <c r="F20" s="51">
        <v>150000</v>
      </c>
    </row>
    <row r="21" spans="1:6" ht="38.25" x14ac:dyDescent="0.2">
      <c r="A21" s="52">
        <v>602400</v>
      </c>
      <c r="B21" s="53" t="s">
        <v>53</v>
      </c>
      <c r="C21" s="54">
        <f>D21+E21</f>
        <v>0</v>
      </c>
      <c r="D21" s="54">
        <v>-150000</v>
      </c>
      <c r="E21" s="54">
        <v>150000</v>
      </c>
      <c r="F21" s="54">
        <v>150000</v>
      </c>
    </row>
    <row r="22" spans="1:6" ht="21" customHeight="1" x14ac:dyDescent="0.2">
      <c r="A22" s="2" t="s">
        <v>8</v>
      </c>
      <c r="B22" s="50" t="s">
        <v>11</v>
      </c>
      <c r="C22" s="51">
        <f>D22+E22</f>
        <v>0</v>
      </c>
      <c r="D22" s="51">
        <v>-150000</v>
      </c>
      <c r="E22" s="51">
        <v>150000</v>
      </c>
      <c r="F22" s="51">
        <v>150000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topLeftCell="A22" zoomScale="80" zoomScaleNormal="100" zoomScaleSheetLayoutView="80" workbookViewId="0">
      <selection activeCell="A29" sqref="A29:D29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55" customFormat="1" ht="37.5" customHeight="1" x14ac:dyDescent="0.3">
      <c r="H1" s="56"/>
      <c r="L1" s="125" t="s">
        <v>153</v>
      </c>
      <c r="M1" s="125"/>
      <c r="N1" s="125"/>
      <c r="O1" s="125"/>
      <c r="P1" s="125"/>
    </row>
    <row r="2" spans="1:16" s="55" customFormat="1" ht="16.149999999999999" customHeight="1" x14ac:dyDescent="0.3">
      <c r="H2" s="57"/>
      <c r="I2" s="57"/>
      <c r="L2" s="125" t="s">
        <v>33</v>
      </c>
      <c r="M2" s="125"/>
      <c r="N2" s="125"/>
      <c r="O2" s="125"/>
      <c r="P2" s="81"/>
    </row>
    <row r="3" spans="1:16" s="55" customFormat="1" ht="27.6" customHeight="1" x14ac:dyDescent="0.3">
      <c r="H3" s="57"/>
      <c r="I3" s="57"/>
      <c r="L3" s="126" t="s">
        <v>178</v>
      </c>
      <c r="M3" s="126"/>
      <c r="N3" s="126"/>
      <c r="O3" s="126"/>
      <c r="P3" s="81"/>
    </row>
    <row r="4" spans="1:16" s="55" customFormat="1" ht="6" customHeight="1" x14ac:dyDescent="0.3">
      <c r="C4" s="58"/>
      <c r="D4" s="58"/>
      <c r="E4" s="113"/>
      <c r="F4" s="113"/>
      <c r="G4" s="113"/>
      <c r="H4" s="113"/>
      <c r="I4" s="113"/>
    </row>
    <row r="5" spans="1:16" s="55" customFormat="1" ht="18.600000000000001" customHeight="1" x14ac:dyDescent="0.3">
      <c r="A5" s="114" t="s">
        <v>34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</row>
    <row r="6" spans="1:16" s="59" customFormat="1" ht="39.6" customHeight="1" x14ac:dyDescent="0.3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6" s="59" customFormat="1" ht="48.75" customHeight="1" x14ac:dyDescent="0.3">
      <c r="A7" s="110" t="s">
        <v>9</v>
      </c>
      <c r="B7" s="110"/>
      <c r="E7" s="60"/>
      <c r="F7" s="60"/>
      <c r="G7" s="60"/>
      <c r="H7" s="60"/>
      <c r="I7" s="60"/>
    </row>
    <row r="8" spans="1:16" s="59" customFormat="1" ht="27" customHeight="1" x14ac:dyDescent="0.3">
      <c r="A8" s="61" t="s">
        <v>10</v>
      </c>
      <c r="B8" s="61"/>
      <c r="E8" s="80"/>
      <c r="G8" s="58"/>
    </row>
    <row r="10" spans="1:16" ht="15.75" x14ac:dyDescent="0.25">
      <c r="P10" s="62" t="s">
        <v>35</v>
      </c>
    </row>
    <row r="11" spans="1:16" ht="13.9" customHeight="1" x14ac:dyDescent="0.2">
      <c r="A11" s="124" t="s">
        <v>19</v>
      </c>
      <c r="B11" s="124" t="s">
        <v>20</v>
      </c>
      <c r="C11" s="124" t="s">
        <v>21</v>
      </c>
      <c r="D11" s="107" t="s">
        <v>22</v>
      </c>
      <c r="E11" s="107" t="s">
        <v>3</v>
      </c>
      <c r="F11" s="107"/>
      <c r="G11" s="107"/>
      <c r="H11" s="107"/>
      <c r="I11" s="107"/>
      <c r="J11" s="107" t="s">
        <v>4</v>
      </c>
      <c r="K11" s="107"/>
      <c r="L11" s="107"/>
      <c r="M11" s="107"/>
      <c r="N11" s="107"/>
      <c r="O11" s="107"/>
      <c r="P11" s="107" t="s">
        <v>23</v>
      </c>
    </row>
    <row r="12" spans="1:16" ht="13.9" customHeight="1" x14ac:dyDescent="0.2">
      <c r="A12" s="107"/>
      <c r="B12" s="107"/>
      <c r="C12" s="107"/>
      <c r="D12" s="107"/>
      <c r="E12" s="107" t="s">
        <v>5</v>
      </c>
      <c r="F12" s="107" t="s">
        <v>24</v>
      </c>
      <c r="G12" s="107" t="s">
        <v>25</v>
      </c>
      <c r="H12" s="107"/>
      <c r="I12" s="107" t="s">
        <v>26</v>
      </c>
      <c r="J12" s="107" t="s">
        <v>5</v>
      </c>
      <c r="K12" s="107" t="s">
        <v>6</v>
      </c>
      <c r="L12" s="107" t="s">
        <v>24</v>
      </c>
      <c r="M12" s="107" t="s">
        <v>25</v>
      </c>
      <c r="N12" s="107"/>
      <c r="O12" s="107" t="s">
        <v>26</v>
      </c>
      <c r="P12" s="107"/>
    </row>
    <row r="13" spans="1:16" ht="13.9" customHeight="1" x14ac:dyDescent="0.2">
      <c r="A13" s="107"/>
      <c r="B13" s="107"/>
      <c r="C13" s="107"/>
      <c r="D13" s="107"/>
      <c r="E13" s="107"/>
      <c r="F13" s="107"/>
      <c r="G13" s="107" t="s">
        <v>27</v>
      </c>
      <c r="H13" s="107" t="s">
        <v>28</v>
      </c>
      <c r="I13" s="107"/>
      <c r="J13" s="107"/>
      <c r="K13" s="107"/>
      <c r="L13" s="107"/>
      <c r="M13" s="107" t="s">
        <v>27</v>
      </c>
      <c r="N13" s="107" t="s">
        <v>28</v>
      </c>
      <c r="O13" s="107"/>
      <c r="P13" s="107"/>
    </row>
    <row r="14" spans="1:16" ht="44.25" customHeight="1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6" x14ac:dyDescent="0.2">
      <c r="A15" s="106">
        <v>1</v>
      </c>
      <c r="B15" s="106">
        <v>2</v>
      </c>
      <c r="C15" s="106">
        <v>3</v>
      </c>
      <c r="D15" s="106">
        <v>4</v>
      </c>
      <c r="E15" s="106">
        <v>5</v>
      </c>
      <c r="F15" s="106">
        <v>6</v>
      </c>
      <c r="G15" s="106">
        <v>7</v>
      </c>
      <c r="H15" s="106">
        <v>8</v>
      </c>
      <c r="I15" s="106">
        <v>9</v>
      </c>
      <c r="J15" s="106">
        <v>10</v>
      </c>
      <c r="K15" s="106">
        <v>11</v>
      </c>
      <c r="L15" s="106">
        <v>12</v>
      </c>
      <c r="M15" s="106">
        <v>13</v>
      </c>
      <c r="N15" s="106">
        <v>14</v>
      </c>
      <c r="O15" s="106">
        <v>15</v>
      </c>
      <c r="P15" s="106">
        <v>16</v>
      </c>
    </row>
    <row r="16" spans="1:16" x14ac:dyDescent="0.2">
      <c r="A16" s="67" t="s">
        <v>70</v>
      </c>
      <c r="B16" s="68"/>
      <c r="C16" s="69"/>
      <c r="D16" s="70" t="s">
        <v>71</v>
      </c>
      <c r="E16" s="71">
        <v>817530</v>
      </c>
      <c r="F16" s="71">
        <v>250224</v>
      </c>
      <c r="G16" s="71">
        <v>165056</v>
      </c>
      <c r="H16" s="71">
        <v>48848</v>
      </c>
      <c r="I16" s="71">
        <v>567306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f t="shared" ref="P16:P40" si="0">E16+J16</f>
        <v>817530</v>
      </c>
    </row>
    <row r="17" spans="1:16" x14ac:dyDescent="0.2">
      <c r="A17" s="67" t="s">
        <v>72</v>
      </c>
      <c r="B17" s="68"/>
      <c r="C17" s="69"/>
      <c r="D17" s="70" t="s">
        <v>71</v>
      </c>
      <c r="E17" s="71">
        <v>817530</v>
      </c>
      <c r="F17" s="71">
        <v>250224</v>
      </c>
      <c r="G17" s="71">
        <v>165056</v>
      </c>
      <c r="H17" s="71">
        <v>48848</v>
      </c>
      <c r="I17" s="71">
        <v>567306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f t="shared" si="0"/>
        <v>817530</v>
      </c>
    </row>
    <row r="18" spans="1:16" ht="91.15" customHeight="1" x14ac:dyDescent="0.2">
      <c r="A18" s="72" t="s">
        <v>73</v>
      </c>
      <c r="B18" s="72" t="s">
        <v>74</v>
      </c>
      <c r="C18" s="73" t="s">
        <v>75</v>
      </c>
      <c r="D18" s="74" t="s">
        <v>76</v>
      </c>
      <c r="E18" s="74">
        <v>201376</v>
      </c>
      <c r="F18" s="74">
        <v>201376</v>
      </c>
      <c r="G18" s="74">
        <v>165056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f t="shared" si="0"/>
        <v>201376</v>
      </c>
    </row>
    <row r="19" spans="1:16" ht="38.25" x14ac:dyDescent="0.2">
      <c r="A19" s="72" t="s">
        <v>80</v>
      </c>
      <c r="B19" s="72" t="s">
        <v>81</v>
      </c>
      <c r="C19" s="73" t="s">
        <v>78</v>
      </c>
      <c r="D19" s="74" t="s">
        <v>82</v>
      </c>
      <c r="E19" s="74">
        <v>48848</v>
      </c>
      <c r="F19" s="74">
        <v>48848</v>
      </c>
      <c r="G19" s="74">
        <v>0</v>
      </c>
      <c r="H19" s="74">
        <v>48848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f t="shared" si="0"/>
        <v>48848</v>
      </c>
    </row>
    <row r="20" spans="1:16" ht="51.6" customHeight="1" x14ac:dyDescent="0.2">
      <c r="A20" s="72" t="s">
        <v>83</v>
      </c>
      <c r="B20" s="72" t="s">
        <v>84</v>
      </c>
      <c r="C20" s="73" t="s">
        <v>85</v>
      </c>
      <c r="D20" s="74" t="s">
        <v>86</v>
      </c>
      <c r="E20" s="74">
        <v>567306</v>
      </c>
      <c r="F20" s="74">
        <v>0</v>
      </c>
      <c r="G20" s="74">
        <v>0</v>
      </c>
      <c r="H20" s="74">
        <v>0</v>
      </c>
      <c r="I20" s="74">
        <v>567306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f t="shared" si="0"/>
        <v>567306</v>
      </c>
    </row>
    <row r="21" spans="1:16" ht="37.15" customHeight="1" x14ac:dyDescent="0.2">
      <c r="A21" s="72" t="s">
        <v>87</v>
      </c>
      <c r="B21" s="72" t="s">
        <v>88</v>
      </c>
      <c r="C21" s="73" t="s">
        <v>85</v>
      </c>
      <c r="D21" s="74" t="s">
        <v>89</v>
      </c>
      <c r="E21" s="74">
        <v>40000</v>
      </c>
      <c r="F21" s="74">
        <v>40000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f t="shared" si="0"/>
        <v>40000</v>
      </c>
    </row>
    <row r="22" spans="1:16" ht="43.9" customHeight="1" x14ac:dyDescent="0.2">
      <c r="A22" s="72" t="s">
        <v>161</v>
      </c>
      <c r="B22" s="72" t="s">
        <v>162</v>
      </c>
      <c r="C22" s="73" t="s">
        <v>90</v>
      </c>
      <c r="D22" s="74" t="s">
        <v>163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-50000</v>
      </c>
      <c r="K22" s="74">
        <v>-50000</v>
      </c>
      <c r="L22" s="74">
        <v>0</v>
      </c>
      <c r="M22" s="74">
        <v>0</v>
      </c>
      <c r="N22" s="74">
        <v>0</v>
      </c>
      <c r="O22" s="74">
        <v>-50000</v>
      </c>
      <c r="P22" s="74">
        <f t="shared" si="0"/>
        <v>-50000</v>
      </c>
    </row>
    <row r="23" spans="1:16" ht="44.45" customHeight="1" x14ac:dyDescent="0.2">
      <c r="A23" s="72" t="s">
        <v>164</v>
      </c>
      <c r="B23" s="72" t="s">
        <v>165</v>
      </c>
      <c r="C23" s="73" t="s">
        <v>166</v>
      </c>
      <c r="D23" s="74" t="s">
        <v>167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50000</v>
      </c>
      <c r="K23" s="74">
        <v>50000</v>
      </c>
      <c r="L23" s="74">
        <v>0</v>
      </c>
      <c r="M23" s="74">
        <v>0</v>
      </c>
      <c r="N23" s="74">
        <v>0</v>
      </c>
      <c r="O23" s="74">
        <v>50000</v>
      </c>
      <c r="P23" s="74">
        <f t="shared" si="0"/>
        <v>50000</v>
      </c>
    </row>
    <row r="24" spans="1:16" ht="37.9" customHeight="1" x14ac:dyDescent="0.2">
      <c r="A24" s="72" t="s">
        <v>168</v>
      </c>
      <c r="B24" s="72" t="s">
        <v>169</v>
      </c>
      <c r="C24" s="73" t="s">
        <v>91</v>
      </c>
      <c r="D24" s="74" t="s">
        <v>170</v>
      </c>
      <c r="E24" s="74">
        <v>-40000</v>
      </c>
      <c r="F24" s="74">
        <v>-40000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f t="shared" si="0"/>
        <v>-40000</v>
      </c>
    </row>
    <row r="25" spans="1:16" ht="25.5" x14ac:dyDescent="0.2">
      <c r="A25" s="67" t="s">
        <v>29</v>
      </c>
      <c r="B25" s="68"/>
      <c r="C25" s="69"/>
      <c r="D25" s="70" t="s">
        <v>30</v>
      </c>
      <c r="E25" s="71">
        <v>357299</v>
      </c>
      <c r="F25" s="71">
        <v>357299</v>
      </c>
      <c r="G25" s="71">
        <v>183031</v>
      </c>
      <c r="H25" s="71">
        <v>0</v>
      </c>
      <c r="I25" s="71">
        <v>0</v>
      </c>
      <c r="J25" s="71">
        <v>120000</v>
      </c>
      <c r="K25" s="71">
        <v>120000</v>
      </c>
      <c r="L25" s="71">
        <v>0</v>
      </c>
      <c r="M25" s="71">
        <v>0</v>
      </c>
      <c r="N25" s="71">
        <v>0</v>
      </c>
      <c r="O25" s="71">
        <v>120000</v>
      </c>
      <c r="P25" s="71">
        <f t="shared" si="0"/>
        <v>477299</v>
      </c>
    </row>
    <row r="26" spans="1:16" ht="25.5" x14ac:dyDescent="0.2">
      <c r="A26" s="67" t="s">
        <v>31</v>
      </c>
      <c r="B26" s="68"/>
      <c r="C26" s="69"/>
      <c r="D26" s="70" t="s">
        <v>30</v>
      </c>
      <c r="E26" s="71">
        <v>357299</v>
      </c>
      <c r="F26" s="71">
        <v>357299</v>
      </c>
      <c r="G26" s="71">
        <v>183031</v>
      </c>
      <c r="H26" s="71">
        <v>0</v>
      </c>
      <c r="I26" s="71">
        <v>0</v>
      </c>
      <c r="J26" s="71">
        <v>120000</v>
      </c>
      <c r="K26" s="71">
        <v>120000</v>
      </c>
      <c r="L26" s="71">
        <v>0</v>
      </c>
      <c r="M26" s="71">
        <v>0</v>
      </c>
      <c r="N26" s="71">
        <v>0</v>
      </c>
      <c r="O26" s="71">
        <v>120000</v>
      </c>
      <c r="P26" s="71">
        <f t="shared" si="0"/>
        <v>477299</v>
      </c>
    </row>
    <row r="27" spans="1:16" ht="38.25" x14ac:dyDescent="0.2">
      <c r="A27" s="72" t="s">
        <v>171</v>
      </c>
      <c r="B27" s="72" t="s">
        <v>92</v>
      </c>
      <c r="C27" s="73" t="s">
        <v>75</v>
      </c>
      <c r="D27" s="74" t="s">
        <v>93</v>
      </c>
      <c r="E27" s="74">
        <v>109945</v>
      </c>
      <c r="F27" s="74">
        <v>109945</v>
      </c>
      <c r="G27" s="74">
        <v>76184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f t="shared" si="0"/>
        <v>109945</v>
      </c>
    </row>
    <row r="28" spans="1:16" x14ac:dyDescent="0.2">
      <c r="A28" s="72" t="s">
        <v>94</v>
      </c>
      <c r="B28" s="72" t="s">
        <v>79</v>
      </c>
      <c r="C28" s="73" t="s">
        <v>95</v>
      </c>
      <c r="D28" s="74" t="s">
        <v>96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120000</v>
      </c>
      <c r="K28" s="74">
        <v>120000</v>
      </c>
      <c r="L28" s="74">
        <v>0</v>
      </c>
      <c r="M28" s="74">
        <v>0</v>
      </c>
      <c r="N28" s="74">
        <v>0</v>
      </c>
      <c r="O28" s="74">
        <v>120000</v>
      </c>
      <c r="P28" s="74">
        <f t="shared" si="0"/>
        <v>120000</v>
      </c>
    </row>
    <row r="29" spans="1:16" ht="38.25" x14ac:dyDescent="0.2">
      <c r="A29" s="72" t="s">
        <v>97</v>
      </c>
      <c r="B29" s="72" t="s">
        <v>98</v>
      </c>
      <c r="C29" s="73" t="s">
        <v>99</v>
      </c>
      <c r="D29" s="74" t="s">
        <v>100</v>
      </c>
      <c r="E29" s="74">
        <v>117000</v>
      </c>
      <c r="F29" s="74">
        <v>117000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f t="shared" si="0"/>
        <v>117000</v>
      </c>
    </row>
    <row r="30" spans="1:16" ht="25.5" x14ac:dyDescent="0.2">
      <c r="A30" s="72" t="s">
        <v>172</v>
      </c>
      <c r="B30" s="72" t="s">
        <v>173</v>
      </c>
      <c r="C30" s="73" t="s">
        <v>54</v>
      </c>
      <c r="D30" s="74" t="s">
        <v>174</v>
      </c>
      <c r="E30" s="74">
        <v>130354</v>
      </c>
      <c r="F30" s="74">
        <v>130354</v>
      </c>
      <c r="G30" s="74">
        <v>106847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f t="shared" si="0"/>
        <v>130354</v>
      </c>
    </row>
    <row r="31" spans="1:16" x14ac:dyDescent="0.2">
      <c r="A31" s="72" t="s">
        <v>101</v>
      </c>
      <c r="B31" s="72" t="s">
        <v>102</v>
      </c>
      <c r="C31" s="73" t="s">
        <v>103</v>
      </c>
      <c r="D31" s="74" t="s">
        <v>104</v>
      </c>
      <c r="E31" s="74">
        <v>-5000</v>
      </c>
      <c r="F31" s="74">
        <v>-5000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f t="shared" si="0"/>
        <v>-5000</v>
      </c>
    </row>
    <row r="32" spans="1:16" ht="38.25" x14ac:dyDescent="0.2">
      <c r="A32" s="72" t="s">
        <v>105</v>
      </c>
      <c r="B32" s="72" t="s">
        <v>106</v>
      </c>
      <c r="C32" s="73" t="s">
        <v>107</v>
      </c>
      <c r="D32" s="74" t="s">
        <v>108</v>
      </c>
      <c r="E32" s="74">
        <v>5000</v>
      </c>
      <c r="F32" s="74">
        <v>5000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f t="shared" si="0"/>
        <v>5000</v>
      </c>
    </row>
    <row r="33" spans="1:16" ht="25.5" x14ac:dyDescent="0.2">
      <c r="A33" s="67" t="s">
        <v>175</v>
      </c>
      <c r="B33" s="68"/>
      <c r="C33" s="69"/>
      <c r="D33" s="70" t="s">
        <v>179</v>
      </c>
      <c r="E33" s="71">
        <v>30780</v>
      </c>
      <c r="F33" s="71">
        <v>30780</v>
      </c>
      <c r="G33" s="71">
        <v>26214</v>
      </c>
      <c r="H33" s="71">
        <v>0</v>
      </c>
      <c r="I33" s="71">
        <v>0</v>
      </c>
      <c r="J33" s="71">
        <v>30000</v>
      </c>
      <c r="K33" s="71">
        <v>30000</v>
      </c>
      <c r="L33" s="71">
        <v>0</v>
      </c>
      <c r="M33" s="71">
        <v>0</v>
      </c>
      <c r="N33" s="71">
        <v>0</v>
      </c>
      <c r="O33" s="71">
        <v>30000</v>
      </c>
      <c r="P33" s="71">
        <f t="shared" si="0"/>
        <v>60780</v>
      </c>
    </row>
    <row r="34" spans="1:16" ht="25.5" x14ac:dyDescent="0.2">
      <c r="A34" s="67" t="s">
        <v>176</v>
      </c>
      <c r="B34" s="68"/>
      <c r="C34" s="69"/>
      <c r="D34" s="70" t="s">
        <v>179</v>
      </c>
      <c r="E34" s="71">
        <v>30780</v>
      </c>
      <c r="F34" s="71">
        <v>30780</v>
      </c>
      <c r="G34" s="71">
        <v>26214</v>
      </c>
      <c r="H34" s="71">
        <v>0</v>
      </c>
      <c r="I34" s="71">
        <v>0</v>
      </c>
      <c r="J34" s="71">
        <v>30000</v>
      </c>
      <c r="K34" s="71">
        <v>30000</v>
      </c>
      <c r="L34" s="71">
        <v>0</v>
      </c>
      <c r="M34" s="71">
        <v>0</v>
      </c>
      <c r="N34" s="71">
        <v>0</v>
      </c>
      <c r="O34" s="71">
        <v>30000</v>
      </c>
      <c r="P34" s="71">
        <f t="shared" si="0"/>
        <v>60780</v>
      </c>
    </row>
    <row r="35" spans="1:16" ht="38.25" x14ac:dyDescent="0.2">
      <c r="A35" s="72" t="s">
        <v>177</v>
      </c>
      <c r="B35" s="72" t="s">
        <v>92</v>
      </c>
      <c r="C35" s="73" t="s">
        <v>75</v>
      </c>
      <c r="D35" s="74" t="s">
        <v>93</v>
      </c>
      <c r="E35" s="74">
        <v>30780</v>
      </c>
      <c r="F35" s="74">
        <v>30780</v>
      </c>
      <c r="G35" s="74">
        <v>26214</v>
      </c>
      <c r="H35" s="74">
        <v>0</v>
      </c>
      <c r="I35" s="74">
        <v>0</v>
      </c>
      <c r="J35" s="74">
        <v>30000</v>
      </c>
      <c r="K35" s="74">
        <v>30000</v>
      </c>
      <c r="L35" s="74">
        <v>0</v>
      </c>
      <c r="M35" s="74">
        <v>0</v>
      </c>
      <c r="N35" s="74">
        <v>0</v>
      </c>
      <c r="O35" s="74">
        <v>30000</v>
      </c>
      <c r="P35" s="74">
        <f t="shared" si="0"/>
        <v>60780</v>
      </c>
    </row>
    <row r="36" spans="1:16" ht="25.5" x14ac:dyDescent="0.2">
      <c r="A36" s="67" t="s">
        <v>109</v>
      </c>
      <c r="B36" s="68"/>
      <c r="C36" s="69"/>
      <c r="D36" s="70" t="s">
        <v>138</v>
      </c>
      <c r="E36" s="71">
        <v>291775</v>
      </c>
      <c r="F36" s="71">
        <v>291775</v>
      </c>
      <c r="G36" s="71">
        <v>34241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f t="shared" si="0"/>
        <v>291775</v>
      </c>
    </row>
    <row r="37" spans="1:16" ht="45.6" customHeight="1" x14ac:dyDescent="0.2">
      <c r="A37" s="67" t="s">
        <v>110</v>
      </c>
      <c r="B37" s="68"/>
      <c r="C37" s="69"/>
      <c r="D37" s="70" t="s">
        <v>138</v>
      </c>
      <c r="E37" s="71">
        <v>291775</v>
      </c>
      <c r="F37" s="71">
        <v>291775</v>
      </c>
      <c r="G37" s="71">
        <v>34241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f t="shared" si="0"/>
        <v>291775</v>
      </c>
    </row>
    <row r="38" spans="1:16" ht="38.25" x14ac:dyDescent="0.2">
      <c r="A38" s="72" t="s">
        <v>111</v>
      </c>
      <c r="B38" s="72" t="s">
        <v>92</v>
      </c>
      <c r="C38" s="73" t="s">
        <v>75</v>
      </c>
      <c r="D38" s="74" t="s">
        <v>93</v>
      </c>
      <c r="E38" s="74">
        <v>41775</v>
      </c>
      <c r="F38" s="74">
        <v>41775</v>
      </c>
      <c r="G38" s="74">
        <v>34241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f t="shared" si="0"/>
        <v>41775</v>
      </c>
    </row>
    <row r="39" spans="1:16" ht="38.25" x14ac:dyDescent="0.2">
      <c r="A39" s="72" t="s">
        <v>117</v>
      </c>
      <c r="B39" s="72" t="s">
        <v>118</v>
      </c>
      <c r="C39" s="73" t="s">
        <v>77</v>
      </c>
      <c r="D39" s="74" t="s">
        <v>119</v>
      </c>
      <c r="E39" s="74">
        <v>250000</v>
      </c>
      <c r="F39" s="74">
        <v>250000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f t="shared" si="0"/>
        <v>250000</v>
      </c>
    </row>
    <row r="40" spans="1:16" x14ac:dyDescent="0.2">
      <c r="A40" s="68" t="s">
        <v>8</v>
      </c>
      <c r="B40" s="67" t="s">
        <v>8</v>
      </c>
      <c r="C40" s="69" t="s">
        <v>8</v>
      </c>
      <c r="D40" s="70" t="s">
        <v>32</v>
      </c>
      <c r="E40" s="71">
        <v>1497384</v>
      </c>
      <c r="F40" s="71">
        <v>930078</v>
      </c>
      <c r="G40" s="71">
        <v>408542</v>
      </c>
      <c r="H40" s="71">
        <v>48848</v>
      </c>
      <c r="I40" s="71">
        <v>567306</v>
      </c>
      <c r="J40" s="71">
        <v>150000</v>
      </c>
      <c r="K40" s="71">
        <v>150000</v>
      </c>
      <c r="L40" s="71">
        <v>0</v>
      </c>
      <c r="M40" s="71">
        <v>0</v>
      </c>
      <c r="N40" s="71">
        <v>0</v>
      </c>
      <c r="O40" s="71">
        <v>150000</v>
      </c>
      <c r="P40" s="71">
        <f t="shared" si="0"/>
        <v>1647384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13" zoomScale="80" zoomScaleNormal="80" zoomScaleSheetLayoutView="80" workbookViewId="0">
      <selection activeCell="C28" sqref="C28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45" t="s">
        <v>154</v>
      </c>
      <c r="D1" s="145"/>
      <c r="H1" s="4"/>
      <c r="L1" s="146"/>
      <c r="M1" s="146"/>
      <c r="N1" s="146"/>
      <c r="O1" s="146"/>
      <c r="P1" s="146"/>
    </row>
    <row r="2" spans="1:16" s="3" customFormat="1" ht="111" customHeight="1" x14ac:dyDescent="0.3">
      <c r="D2" s="12" t="s">
        <v>181</v>
      </c>
      <c r="H2" s="5"/>
      <c r="I2" s="5"/>
      <c r="L2" s="146"/>
      <c r="M2" s="146"/>
      <c r="N2" s="146"/>
      <c r="O2" s="146"/>
      <c r="P2" s="11"/>
    </row>
    <row r="3" spans="1:16" s="3" customFormat="1" ht="50.25" customHeight="1" x14ac:dyDescent="0.3">
      <c r="A3" s="122" t="s">
        <v>34</v>
      </c>
      <c r="B3" s="122"/>
      <c r="C3" s="122"/>
      <c r="D3" s="1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8" customFormat="1" ht="39.6" customHeight="1" x14ac:dyDescent="0.3">
      <c r="A4" s="123" t="s">
        <v>61</v>
      </c>
      <c r="B4" s="123"/>
      <c r="C4" s="123"/>
      <c r="D4" s="12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">
      <c r="A5" s="15"/>
      <c r="C5" s="143"/>
      <c r="D5" s="144"/>
    </row>
    <row r="6" spans="1:16" x14ac:dyDescent="0.2">
      <c r="A6" s="133"/>
      <c r="B6" s="134"/>
      <c r="C6" s="134"/>
      <c r="D6" s="134"/>
    </row>
    <row r="7" spans="1:16" x14ac:dyDescent="0.2">
      <c r="A7" s="135" t="s">
        <v>9</v>
      </c>
      <c r="B7" s="136"/>
      <c r="C7" s="136"/>
      <c r="D7" s="136"/>
    </row>
    <row r="8" spans="1:16" x14ac:dyDescent="0.2">
      <c r="A8" s="136" t="s">
        <v>10</v>
      </c>
      <c r="B8" s="136"/>
      <c r="C8" s="136"/>
      <c r="D8" s="136"/>
    </row>
    <row r="9" spans="1:16" ht="22.15" customHeight="1" x14ac:dyDescent="0.25">
      <c r="A9" s="16" t="s">
        <v>36</v>
      </c>
    </row>
    <row r="10" spans="1:16" x14ac:dyDescent="0.2">
      <c r="D10" s="17" t="s">
        <v>35</v>
      </c>
    </row>
    <row r="11" spans="1:16" ht="38.25" x14ac:dyDescent="0.2">
      <c r="A11" s="18" t="s">
        <v>37</v>
      </c>
      <c r="B11" s="137" t="s">
        <v>38</v>
      </c>
      <c r="C11" s="138"/>
      <c r="D11" s="19" t="s">
        <v>2</v>
      </c>
    </row>
    <row r="12" spans="1:16" x14ac:dyDescent="0.2">
      <c r="A12" s="20">
        <v>1</v>
      </c>
      <c r="B12" s="139">
        <v>2</v>
      </c>
      <c r="C12" s="140"/>
      <c r="D12" s="21">
        <v>3</v>
      </c>
    </row>
    <row r="13" spans="1:16" x14ac:dyDescent="0.2">
      <c r="A13" s="141" t="s">
        <v>39</v>
      </c>
      <c r="B13" s="142"/>
      <c r="C13" s="142"/>
      <c r="D13" s="142"/>
    </row>
    <row r="14" spans="1:16" s="40" customFormat="1" hidden="1" x14ac:dyDescent="0.2">
      <c r="A14" s="77"/>
      <c r="B14" s="44"/>
      <c r="C14" s="22"/>
      <c r="D14" s="38"/>
    </row>
    <row r="15" spans="1:16" s="40" customFormat="1" hidden="1" x14ac:dyDescent="0.2">
      <c r="A15" s="45"/>
      <c r="B15" s="46"/>
      <c r="C15" s="47"/>
      <c r="D15" s="37"/>
    </row>
    <row r="16" spans="1:16" s="40" customFormat="1" ht="25.9" hidden="1" customHeight="1" x14ac:dyDescent="0.2">
      <c r="A16" s="77" t="s">
        <v>59</v>
      </c>
      <c r="B16" s="44" t="s">
        <v>57</v>
      </c>
      <c r="C16" s="22"/>
      <c r="D16" s="38"/>
    </row>
    <row r="17" spans="1:16" s="40" customFormat="1" hidden="1" x14ac:dyDescent="0.2">
      <c r="A17" s="45" t="s">
        <v>55</v>
      </c>
      <c r="B17" s="46" t="s">
        <v>60</v>
      </c>
      <c r="C17" s="47"/>
      <c r="D17" s="37"/>
    </row>
    <row r="18" spans="1:16" s="40" customFormat="1" ht="28.15" customHeight="1" x14ac:dyDescent="0.2">
      <c r="A18" s="105" t="s">
        <v>144</v>
      </c>
      <c r="B18" s="44" t="s">
        <v>143</v>
      </c>
      <c r="C18" s="22"/>
      <c r="D18" s="38">
        <f>D19</f>
        <v>48848</v>
      </c>
    </row>
    <row r="19" spans="1:16" s="40" customFormat="1" ht="13.9" customHeight="1" x14ac:dyDescent="0.2">
      <c r="A19" s="45" t="s">
        <v>121</v>
      </c>
      <c r="B19" s="46" t="s">
        <v>122</v>
      </c>
      <c r="C19" s="47"/>
      <c r="D19" s="78">
        <v>48848</v>
      </c>
    </row>
    <row r="20" spans="1:16" x14ac:dyDescent="0.2">
      <c r="A20" s="127" t="s">
        <v>40</v>
      </c>
      <c r="B20" s="128"/>
      <c r="C20" s="128"/>
      <c r="D20" s="12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s="40" customFormat="1" ht="13.15" customHeight="1" x14ac:dyDescent="0.2">
      <c r="A21" s="39"/>
      <c r="B21" s="41"/>
      <c r="C21" s="42"/>
      <c r="D21" s="42" t="s">
        <v>52</v>
      </c>
    </row>
    <row r="22" spans="1:16" s="1" customFormat="1" x14ac:dyDescent="0.2">
      <c r="A22" s="23" t="s">
        <v>8</v>
      </c>
      <c r="B22" s="24" t="s">
        <v>41</v>
      </c>
      <c r="C22" s="22"/>
      <c r="D22" s="25">
        <f>D23+D24</f>
        <v>48848</v>
      </c>
    </row>
    <row r="23" spans="1:16" s="1" customFormat="1" x14ac:dyDescent="0.2">
      <c r="A23" s="23" t="s">
        <v>8</v>
      </c>
      <c r="B23" s="24" t="s">
        <v>42</v>
      </c>
      <c r="C23" s="22"/>
      <c r="D23" s="25">
        <f>D19</f>
        <v>48848</v>
      </c>
    </row>
    <row r="24" spans="1:16" s="1" customFormat="1" x14ac:dyDescent="0.2">
      <c r="A24" s="23" t="s">
        <v>8</v>
      </c>
      <c r="B24" s="24" t="s">
        <v>43</v>
      </c>
      <c r="C24" s="22"/>
      <c r="D24" s="25">
        <v>0</v>
      </c>
    </row>
    <row r="25" spans="1:16" x14ac:dyDescent="0.2">
      <c r="A25" s="1"/>
      <c r="B25" s="1"/>
      <c r="C25" s="1"/>
      <c r="D25" s="1"/>
    </row>
    <row r="26" spans="1:16" ht="13.9" customHeight="1" x14ac:dyDescent="0.25">
      <c r="A26" s="26" t="s">
        <v>44</v>
      </c>
      <c r="B26" s="1"/>
      <c r="C26" s="1"/>
      <c r="D26" s="27" t="s">
        <v>35</v>
      </c>
    </row>
    <row r="27" spans="1:16" ht="63.75" x14ac:dyDescent="0.2">
      <c r="A27" s="28" t="s">
        <v>45</v>
      </c>
      <c r="B27" s="28" t="s">
        <v>46</v>
      </c>
      <c r="C27" s="28" t="s">
        <v>47</v>
      </c>
      <c r="D27" s="28" t="s">
        <v>2</v>
      </c>
    </row>
    <row r="28" spans="1:16" x14ac:dyDescent="0.2">
      <c r="A28" s="29">
        <v>1</v>
      </c>
      <c r="B28" s="29">
        <v>2</v>
      </c>
      <c r="C28" s="29">
        <v>3</v>
      </c>
      <c r="D28" s="29">
        <v>4</v>
      </c>
    </row>
    <row r="29" spans="1:16" x14ac:dyDescent="0.2">
      <c r="A29" s="130" t="s">
        <v>48</v>
      </c>
      <c r="B29" s="131"/>
      <c r="C29" s="131"/>
      <c r="D29" s="131"/>
    </row>
    <row r="30" spans="1:16" s="40" customFormat="1" hidden="1" x14ac:dyDescent="0.2">
      <c r="A30" s="75" t="s">
        <v>112</v>
      </c>
      <c r="B30" s="75" t="s">
        <v>113</v>
      </c>
      <c r="C30" s="30" t="s">
        <v>114</v>
      </c>
      <c r="D30" s="31">
        <f>D31</f>
        <v>0</v>
      </c>
    </row>
    <row r="31" spans="1:16" s="40" customFormat="1" ht="28.15" hidden="1" customHeight="1" x14ac:dyDescent="0.2">
      <c r="A31" s="76" t="s">
        <v>120</v>
      </c>
      <c r="B31" s="76" t="s">
        <v>113</v>
      </c>
      <c r="C31" s="84" t="s">
        <v>145</v>
      </c>
      <c r="D31" s="32">
        <v>0</v>
      </c>
    </row>
    <row r="32" spans="1:16" s="40" customFormat="1" hidden="1" x14ac:dyDescent="0.2">
      <c r="A32" s="75">
        <v>3719770</v>
      </c>
      <c r="B32" s="75">
        <v>9770</v>
      </c>
      <c r="C32" s="30" t="s">
        <v>116</v>
      </c>
      <c r="D32" s="31">
        <f>D33</f>
        <v>0</v>
      </c>
    </row>
    <row r="33" spans="1:4" s="40" customFormat="1" ht="27" hidden="1" customHeight="1" x14ac:dyDescent="0.2">
      <c r="A33" s="36" t="s">
        <v>123</v>
      </c>
      <c r="B33" s="36" t="s">
        <v>115</v>
      </c>
      <c r="C33" s="85" t="s">
        <v>146</v>
      </c>
      <c r="D33" s="32">
        <v>0</v>
      </c>
    </row>
    <row r="34" spans="1:4" s="40" customFormat="1" ht="25.5" x14ac:dyDescent="0.2">
      <c r="A34" s="75" t="s">
        <v>117</v>
      </c>
      <c r="B34" s="75" t="s">
        <v>118</v>
      </c>
      <c r="C34" s="30" t="s">
        <v>119</v>
      </c>
      <c r="D34" s="31">
        <f>D35</f>
        <v>250000</v>
      </c>
    </row>
    <row r="35" spans="1:4" s="40" customFormat="1" ht="40.9" customHeight="1" x14ac:dyDescent="0.2">
      <c r="A35" s="82" t="s">
        <v>55</v>
      </c>
      <c r="B35" s="82" t="s">
        <v>118</v>
      </c>
      <c r="C35" s="83" t="s">
        <v>180</v>
      </c>
      <c r="D35" s="32">
        <v>250000</v>
      </c>
    </row>
    <row r="36" spans="1:4" s="40" customFormat="1" ht="17.45" customHeight="1" x14ac:dyDescent="0.2">
      <c r="A36" s="130" t="s">
        <v>147</v>
      </c>
      <c r="B36" s="131"/>
      <c r="C36" s="131"/>
      <c r="D36" s="142"/>
    </row>
    <row r="37" spans="1:4" s="40" customFormat="1" x14ac:dyDescent="0.2">
      <c r="A37" s="33"/>
      <c r="B37" s="33"/>
      <c r="C37" s="35"/>
      <c r="D37" s="32"/>
    </row>
    <row r="38" spans="1:4" s="40" customFormat="1" x14ac:dyDescent="0.2">
      <c r="A38" s="33"/>
      <c r="B38" s="33"/>
      <c r="C38" s="35"/>
      <c r="D38" s="32"/>
    </row>
    <row r="39" spans="1:4" s="40" customFormat="1" hidden="1" x14ac:dyDescent="0.2">
      <c r="A39" s="33"/>
      <c r="B39" s="33"/>
      <c r="C39" s="35"/>
      <c r="D39" s="32"/>
    </row>
    <row r="40" spans="1:4" hidden="1" x14ac:dyDescent="0.2">
      <c r="A40" s="33"/>
      <c r="B40" s="33"/>
      <c r="C40" s="35"/>
      <c r="D40" s="32"/>
    </row>
    <row r="41" spans="1:4" x14ac:dyDescent="0.2">
      <c r="A41" s="2" t="s">
        <v>8</v>
      </c>
      <c r="B41" s="2" t="s">
        <v>8</v>
      </c>
      <c r="C41" s="24" t="s">
        <v>41</v>
      </c>
      <c r="D41" s="48">
        <f>D42</f>
        <v>250000</v>
      </c>
    </row>
    <row r="42" spans="1:4" x14ac:dyDescent="0.2">
      <c r="A42" s="2" t="s">
        <v>8</v>
      </c>
      <c r="B42" s="2" t="s">
        <v>8</v>
      </c>
      <c r="C42" s="24" t="s">
        <v>42</v>
      </c>
      <c r="D42" s="34">
        <f>D30+D32+D34</f>
        <v>250000</v>
      </c>
    </row>
    <row r="43" spans="1:4" x14ac:dyDescent="0.2">
      <c r="A43" s="2" t="s">
        <v>8</v>
      </c>
      <c r="B43" s="2" t="s">
        <v>8</v>
      </c>
      <c r="C43" s="24" t="s">
        <v>43</v>
      </c>
      <c r="D43" s="34">
        <f>D37</f>
        <v>0</v>
      </c>
    </row>
    <row r="45" spans="1:4" x14ac:dyDescent="0.2">
      <c r="A45" s="132" t="s">
        <v>49</v>
      </c>
      <c r="B45" s="132"/>
      <c r="C45" s="132"/>
      <c r="D45" s="132"/>
    </row>
  </sheetData>
  <mergeCells count="16">
    <mergeCell ref="C5:D5"/>
    <mergeCell ref="C1:D1"/>
    <mergeCell ref="L1:P1"/>
    <mergeCell ref="L2:O2"/>
    <mergeCell ref="A3:D3"/>
    <mergeCell ref="A4:D4"/>
    <mergeCell ref="A20:D20"/>
    <mergeCell ref="A29:D29"/>
    <mergeCell ref="A45:D45"/>
    <mergeCell ref="A6:D6"/>
    <mergeCell ref="A7:D7"/>
    <mergeCell ref="A8:D8"/>
    <mergeCell ref="B11:C11"/>
    <mergeCell ref="B12:C12"/>
    <mergeCell ref="A13:D13"/>
    <mergeCell ref="A36:D36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topLeftCell="C25" zoomScale="60" zoomScaleNormal="60" workbookViewId="0">
      <selection activeCell="I29" sqref="I29"/>
    </sheetView>
  </sheetViews>
  <sheetFormatPr defaultColWidth="9.140625" defaultRowHeight="21" x14ac:dyDescent="0.35"/>
  <cols>
    <col min="1" max="2" width="18.140625" style="86" customWidth="1"/>
    <col min="3" max="3" width="12.42578125" style="86" customWidth="1"/>
    <col min="4" max="4" width="73.5703125" style="86" customWidth="1"/>
    <col min="5" max="5" width="122.5703125" style="86" customWidth="1"/>
    <col min="6" max="6" width="57.7109375" style="86" customWidth="1"/>
    <col min="7" max="7" width="21.7109375" style="86" customWidth="1"/>
    <col min="8" max="8" width="26" style="86" customWidth="1"/>
    <col min="9" max="9" width="19.5703125" style="86" customWidth="1"/>
    <col min="10" max="10" width="21.42578125" style="86" customWidth="1"/>
    <col min="11" max="16384" width="9.140625" style="86"/>
  </cols>
  <sheetData>
    <row r="1" spans="1:15" s="6" customFormat="1" ht="35.25" customHeight="1" x14ac:dyDescent="0.3">
      <c r="H1" s="152" t="s">
        <v>155</v>
      </c>
      <c r="I1" s="152"/>
      <c r="J1" s="152"/>
    </row>
    <row r="2" spans="1:15" s="6" customFormat="1" ht="32.25" customHeight="1" x14ac:dyDescent="0.3">
      <c r="H2" s="152" t="s">
        <v>33</v>
      </c>
      <c r="I2" s="152"/>
      <c r="J2" s="152"/>
    </row>
    <row r="3" spans="1:15" s="6" customFormat="1" ht="27.75" customHeight="1" x14ac:dyDescent="0.3">
      <c r="H3" s="152" t="s">
        <v>124</v>
      </c>
      <c r="I3" s="152"/>
      <c r="J3" s="152"/>
    </row>
    <row r="4" spans="1:15" s="6" customFormat="1" ht="32.25" customHeight="1" x14ac:dyDescent="0.3">
      <c r="H4" s="152" t="s">
        <v>182</v>
      </c>
      <c r="I4" s="152"/>
      <c r="J4" s="152"/>
    </row>
    <row r="7" spans="1:15" ht="23.25" x14ac:dyDescent="0.35">
      <c r="A7" s="150" t="s">
        <v>34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spans="1:15" ht="104.25" customHeight="1" x14ac:dyDescent="0.35">
      <c r="A8" s="153" t="s">
        <v>136</v>
      </c>
      <c r="B8" s="153"/>
      <c r="C8" s="153"/>
      <c r="D8" s="153"/>
      <c r="E8" s="153"/>
      <c r="F8" s="153"/>
      <c r="G8" s="153"/>
      <c r="H8" s="153"/>
      <c r="I8" s="153"/>
      <c r="J8" s="153"/>
      <c r="K8" s="87"/>
      <c r="L8" s="87"/>
      <c r="M8" s="87"/>
      <c r="N8" s="87"/>
      <c r="O8" s="87"/>
    </row>
    <row r="9" spans="1:15" hidden="1" x14ac:dyDescent="0.35"/>
    <row r="10" spans="1:15" ht="3" customHeight="1" x14ac:dyDescent="0.35"/>
    <row r="11" spans="1:15" x14ac:dyDescent="0.35">
      <c r="A11" s="88" t="s">
        <v>9</v>
      </c>
    </row>
    <row r="12" spans="1:15" x14ac:dyDescent="0.35">
      <c r="A12" s="6" t="s">
        <v>10</v>
      </c>
      <c r="J12" s="89" t="s">
        <v>35</v>
      </c>
    </row>
    <row r="13" spans="1:15" x14ac:dyDescent="0.35">
      <c r="A13" s="151" t="s">
        <v>19</v>
      </c>
      <c r="B13" s="151" t="s">
        <v>20</v>
      </c>
      <c r="C13" s="151" t="s">
        <v>21</v>
      </c>
      <c r="D13" s="151" t="s">
        <v>22</v>
      </c>
      <c r="E13" s="151" t="s">
        <v>125</v>
      </c>
      <c r="F13" s="151" t="s">
        <v>126</v>
      </c>
      <c r="G13" s="151" t="s">
        <v>2</v>
      </c>
      <c r="H13" s="151" t="s">
        <v>3</v>
      </c>
      <c r="I13" s="151" t="s">
        <v>4</v>
      </c>
      <c r="J13" s="151"/>
    </row>
    <row r="14" spans="1:15" ht="203.45" customHeight="1" x14ac:dyDescent="0.35">
      <c r="A14" s="151"/>
      <c r="B14" s="151"/>
      <c r="C14" s="151"/>
      <c r="D14" s="151"/>
      <c r="E14" s="151"/>
      <c r="F14" s="151"/>
      <c r="G14" s="151"/>
      <c r="H14" s="151"/>
      <c r="I14" s="90" t="s">
        <v>5</v>
      </c>
      <c r="J14" s="90" t="s">
        <v>6</v>
      </c>
    </row>
    <row r="15" spans="1:15" ht="36" customHeight="1" x14ac:dyDescent="0.35">
      <c r="A15" s="90">
        <v>1</v>
      </c>
      <c r="B15" s="90">
        <v>2</v>
      </c>
      <c r="C15" s="90">
        <v>3</v>
      </c>
      <c r="D15" s="90">
        <v>4</v>
      </c>
      <c r="E15" s="90">
        <v>5</v>
      </c>
      <c r="F15" s="90">
        <v>6</v>
      </c>
      <c r="G15" s="90">
        <v>7</v>
      </c>
      <c r="H15" s="90">
        <v>8</v>
      </c>
      <c r="I15" s="91">
        <v>9</v>
      </c>
      <c r="J15" s="91">
        <v>10</v>
      </c>
    </row>
    <row r="16" spans="1:15" ht="53.45" customHeight="1" x14ac:dyDescent="0.35">
      <c r="A16" s="92" t="s">
        <v>70</v>
      </c>
      <c r="B16" s="92" t="s">
        <v>127</v>
      </c>
      <c r="C16" s="92" t="s">
        <v>127</v>
      </c>
      <c r="D16" s="147" t="s">
        <v>128</v>
      </c>
      <c r="E16" s="148"/>
      <c r="F16" s="149"/>
      <c r="G16" s="93">
        <f>G17</f>
        <v>616154</v>
      </c>
      <c r="H16" s="93">
        <f>H17</f>
        <v>616154</v>
      </c>
      <c r="I16" s="93">
        <v>0</v>
      </c>
      <c r="J16" s="93">
        <v>0</v>
      </c>
    </row>
    <row r="17" spans="1:10" ht="34.9" customHeight="1" x14ac:dyDescent="0.35">
      <c r="A17" s="92" t="s">
        <v>72</v>
      </c>
      <c r="B17" s="92" t="s">
        <v>127</v>
      </c>
      <c r="C17" s="92" t="s">
        <v>127</v>
      </c>
      <c r="D17" s="147" t="s">
        <v>128</v>
      </c>
      <c r="E17" s="148"/>
      <c r="F17" s="149"/>
      <c r="G17" s="93">
        <f>SUM(G18:G23)</f>
        <v>616154</v>
      </c>
      <c r="H17" s="93">
        <f>SUM(H18:H23)</f>
        <v>616154</v>
      </c>
      <c r="I17" s="93">
        <f>SUM(I18:I23)</f>
        <v>0</v>
      </c>
      <c r="J17" s="93">
        <f>SUM(J18:J23)</f>
        <v>0</v>
      </c>
    </row>
    <row r="18" spans="1:10" ht="144.6" customHeight="1" x14ac:dyDescent="0.35">
      <c r="A18" s="98" t="s">
        <v>80</v>
      </c>
      <c r="B18" s="98" t="s">
        <v>81</v>
      </c>
      <c r="C18" s="101" t="s">
        <v>78</v>
      </c>
      <c r="D18" s="102" t="s">
        <v>82</v>
      </c>
      <c r="E18" s="100" t="s">
        <v>129</v>
      </c>
      <c r="F18" s="95" t="s">
        <v>130</v>
      </c>
      <c r="G18" s="97">
        <f t="shared" ref="G18:G20" si="0">H18+I18</f>
        <v>48848</v>
      </c>
      <c r="H18" s="97">
        <v>48848</v>
      </c>
      <c r="I18" s="97"/>
      <c r="J18" s="97"/>
    </row>
    <row r="19" spans="1:10" ht="87" customHeight="1" x14ac:dyDescent="0.35">
      <c r="A19" s="94" t="s">
        <v>83</v>
      </c>
      <c r="B19" s="94" t="s">
        <v>84</v>
      </c>
      <c r="C19" s="94" t="s">
        <v>85</v>
      </c>
      <c r="D19" s="100" t="s">
        <v>86</v>
      </c>
      <c r="E19" s="100" t="s">
        <v>131</v>
      </c>
      <c r="F19" s="95" t="s">
        <v>132</v>
      </c>
      <c r="G19" s="97">
        <f t="shared" si="0"/>
        <v>567306</v>
      </c>
      <c r="H19" s="97">
        <v>567306</v>
      </c>
      <c r="I19" s="97"/>
      <c r="J19" s="97"/>
    </row>
    <row r="20" spans="1:10" ht="101.25" customHeight="1" x14ac:dyDescent="0.35">
      <c r="A20" s="94" t="s">
        <v>87</v>
      </c>
      <c r="B20" s="94" t="s">
        <v>88</v>
      </c>
      <c r="C20" s="94" t="s">
        <v>85</v>
      </c>
      <c r="D20" s="100" t="s">
        <v>89</v>
      </c>
      <c r="E20" s="100" t="s">
        <v>133</v>
      </c>
      <c r="F20" s="95" t="s">
        <v>134</v>
      </c>
      <c r="G20" s="97">
        <f t="shared" si="0"/>
        <v>40000</v>
      </c>
      <c r="H20" s="97">
        <v>40000</v>
      </c>
      <c r="I20" s="97">
        <v>0</v>
      </c>
      <c r="J20" s="97">
        <v>0</v>
      </c>
    </row>
    <row r="21" spans="1:10" ht="87" customHeight="1" x14ac:dyDescent="0.35">
      <c r="A21" s="94" t="s">
        <v>161</v>
      </c>
      <c r="B21" s="94" t="s">
        <v>162</v>
      </c>
      <c r="C21" s="94" t="s">
        <v>90</v>
      </c>
      <c r="D21" s="103" t="s">
        <v>163</v>
      </c>
      <c r="E21" s="100" t="s">
        <v>183</v>
      </c>
      <c r="F21" s="96" t="s">
        <v>184</v>
      </c>
      <c r="G21" s="97">
        <f t="shared" ref="G21:G23" si="1">H21+I21</f>
        <v>-50000</v>
      </c>
      <c r="H21" s="97"/>
      <c r="I21" s="97">
        <v>-50000</v>
      </c>
      <c r="J21" s="97"/>
    </row>
    <row r="22" spans="1:10" ht="87" customHeight="1" x14ac:dyDescent="0.35">
      <c r="A22" s="94" t="s">
        <v>164</v>
      </c>
      <c r="B22" s="94" t="s">
        <v>165</v>
      </c>
      <c r="C22" s="94" t="s">
        <v>166</v>
      </c>
      <c r="D22" s="103" t="s">
        <v>167</v>
      </c>
      <c r="E22" s="100" t="s">
        <v>183</v>
      </c>
      <c r="F22" s="96" t="s">
        <v>184</v>
      </c>
      <c r="G22" s="97">
        <f t="shared" si="1"/>
        <v>50000</v>
      </c>
      <c r="H22" s="97"/>
      <c r="I22" s="97">
        <v>50000</v>
      </c>
      <c r="J22" s="97"/>
    </row>
    <row r="23" spans="1:10" ht="87" customHeight="1" x14ac:dyDescent="0.35">
      <c r="A23" s="94" t="s">
        <v>168</v>
      </c>
      <c r="B23" s="94" t="s">
        <v>169</v>
      </c>
      <c r="C23" s="94" t="s">
        <v>91</v>
      </c>
      <c r="D23" s="103" t="s">
        <v>170</v>
      </c>
      <c r="E23" s="100" t="s">
        <v>137</v>
      </c>
      <c r="F23" s="96" t="s">
        <v>156</v>
      </c>
      <c r="G23" s="97">
        <f t="shared" si="1"/>
        <v>-40000</v>
      </c>
      <c r="H23" s="97">
        <v>-40000</v>
      </c>
      <c r="I23" s="97">
        <v>0</v>
      </c>
      <c r="J23" s="97"/>
    </row>
    <row r="24" spans="1:10" ht="39.75" customHeight="1" x14ac:dyDescent="0.35">
      <c r="A24" s="92" t="s">
        <v>29</v>
      </c>
      <c r="B24" s="92" t="s">
        <v>127</v>
      </c>
      <c r="C24" s="92" t="s">
        <v>127</v>
      </c>
      <c r="D24" s="147" t="s">
        <v>135</v>
      </c>
      <c r="E24" s="148"/>
      <c r="F24" s="149"/>
      <c r="G24" s="93">
        <f>G25</f>
        <v>5000</v>
      </c>
      <c r="H24" s="93">
        <f t="shared" ref="H24:J24" si="2">H25</f>
        <v>5000</v>
      </c>
      <c r="I24" s="93">
        <f t="shared" si="2"/>
        <v>0</v>
      </c>
      <c r="J24" s="93">
        <f t="shared" si="2"/>
        <v>0</v>
      </c>
    </row>
    <row r="25" spans="1:10" ht="43.5" customHeight="1" x14ac:dyDescent="0.35">
      <c r="A25" s="92" t="s">
        <v>31</v>
      </c>
      <c r="B25" s="92" t="s">
        <v>127</v>
      </c>
      <c r="C25" s="92" t="s">
        <v>127</v>
      </c>
      <c r="D25" s="147" t="s">
        <v>135</v>
      </c>
      <c r="E25" s="148"/>
      <c r="F25" s="149"/>
      <c r="G25" s="93">
        <f>SUM(G26:G26)</f>
        <v>5000</v>
      </c>
      <c r="H25" s="93">
        <f>SUM(H26:H26)</f>
        <v>5000</v>
      </c>
      <c r="I25" s="93">
        <f>SUM(I26:I26)</f>
        <v>0</v>
      </c>
      <c r="J25" s="93">
        <f>SUM(J26:J26)</f>
        <v>0</v>
      </c>
    </row>
    <row r="26" spans="1:10" ht="94.9" customHeight="1" x14ac:dyDescent="0.35">
      <c r="A26" s="94" t="s">
        <v>97</v>
      </c>
      <c r="B26" s="94" t="s">
        <v>98</v>
      </c>
      <c r="C26" s="94" t="s">
        <v>99</v>
      </c>
      <c r="D26" s="100" t="s">
        <v>100</v>
      </c>
      <c r="E26" s="100" t="s">
        <v>139</v>
      </c>
      <c r="F26" s="95" t="s">
        <v>140</v>
      </c>
      <c r="G26" s="97">
        <f t="shared" ref="G26" si="3">H26+I26</f>
        <v>5000</v>
      </c>
      <c r="H26" s="97">
        <v>5000</v>
      </c>
      <c r="I26" s="97">
        <v>0</v>
      </c>
      <c r="J26" s="97">
        <v>0</v>
      </c>
    </row>
    <row r="27" spans="1:10" ht="28.9" customHeight="1" x14ac:dyDescent="0.35">
      <c r="A27" s="92">
        <v>3700000</v>
      </c>
      <c r="B27" s="92" t="s">
        <v>127</v>
      </c>
      <c r="C27" s="92" t="s">
        <v>127</v>
      </c>
      <c r="D27" s="147" t="s">
        <v>138</v>
      </c>
      <c r="E27" s="148"/>
      <c r="F27" s="149"/>
      <c r="G27" s="93">
        <f>G28</f>
        <v>250000</v>
      </c>
      <c r="H27" s="93">
        <f t="shared" ref="H27:J27" si="4">H28</f>
        <v>250000</v>
      </c>
      <c r="I27" s="93">
        <f t="shared" si="4"/>
        <v>0</v>
      </c>
      <c r="J27" s="93">
        <f t="shared" si="4"/>
        <v>0</v>
      </c>
    </row>
    <row r="28" spans="1:10" ht="29.45" customHeight="1" x14ac:dyDescent="0.35">
      <c r="A28" s="92">
        <v>3710000</v>
      </c>
      <c r="B28" s="92" t="s">
        <v>127</v>
      </c>
      <c r="C28" s="92" t="s">
        <v>127</v>
      </c>
      <c r="D28" s="147" t="s">
        <v>138</v>
      </c>
      <c r="E28" s="148"/>
      <c r="F28" s="149"/>
      <c r="G28" s="93">
        <f>SUM(G29:G29)</f>
        <v>250000</v>
      </c>
      <c r="H28" s="93">
        <f>SUM(H29:H29)</f>
        <v>250000</v>
      </c>
      <c r="I28" s="93">
        <f>SUM(I29:I29)</f>
        <v>0</v>
      </c>
      <c r="J28" s="93">
        <f>SUM(J29:J29)</f>
        <v>0</v>
      </c>
    </row>
    <row r="29" spans="1:10" ht="70.900000000000006" customHeight="1" x14ac:dyDescent="0.35">
      <c r="A29" s="98" t="s">
        <v>117</v>
      </c>
      <c r="B29" s="98" t="s">
        <v>118</v>
      </c>
      <c r="C29" s="99" t="s">
        <v>77</v>
      </c>
      <c r="D29" s="102" t="s">
        <v>119</v>
      </c>
      <c r="E29" s="103" t="s">
        <v>133</v>
      </c>
      <c r="F29" s="100" t="s">
        <v>134</v>
      </c>
      <c r="G29" s="93">
        <f>H29+I29</f>
        <v>250000</v>
      </c>
      <c r="H29" s="97">
        <v>250000</v>
      </c>
      <c r="I29" s="97">
        <v>0</v>
      </c>
      <c r="J29" s="97"/>
    </row>
    <row r="30" spans="1:10" ht="43.5" customHeight="1" x14ac:dyDescent="0.35">
      <c r="A30" s="104" t="s">
        <v>8</v>
      </c>
      <c r="B30" s="104" t="s">
        <v>8</v>
      </c>
      <c r="C30" s="104" t="s">
        <v>8</v>
      </c>
      <c r="D30" s="92" t="s">
        <v>32</v>
      </c>
      <c r="E30" s="92" t="s">
        <v>8</v>
      </c>
      <c r="F30" s="92" t="s">
        <v>8</v>
      </c>
      <c r="G30" s="93">
        <f>G28+G25+G17</f>
        <v>871154</v>
      </c>
      <c r="H30" s="93">
        <f>H28+H25+H17</f>
        <v>871154</v>
      </c>
      <c r="I30" s="93">
        <f>I28+I25+I17</f>
        <v>0</v>
      </c>
      <c r="J30" s="93">
        <f>J28+J25+J17</f>
        <v>0</v>
      </c>
    </row>
  </sheetData>
  <mergeCells count="21">
    <mergeCell ref="H2:J2"/>
    <mergeCell ref="H3:J3"/>
    <mergeCell ref="H4:J4"/>
    <mergeCell ref="A8:J8"/>
    <mergeCell ref="H1:J1"/>
    <mergeCell ref="D25:F25"/>
    <mergeCell ref="D27:F27"/>
    <mergeCell ref="D28:F28"/>
    <mergeCell ref="A7:O7"/>
    <mergeCell ref="G13:G14"/>
    <mergeCell ref="H13:H14"/>
    <mergeCell ref="I13:J13"/>
    <mergeCell ref="D16:F16"/>
    <mergeCell ref="D17:F17"/>
    <mergeCell ref="D24:F24"/>
    <mergeCell ref="A13:A14"/>
    <mergeCell ref="B13:B14"/>
    <mergeCell ref="C13:C14"/>
    <mergeCell ref="D13:D14"/>
    <mergeCell ref="E13:E14"/>
    <mergeCell ref="F13:F1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2025-05-19T08:44:16Z</cp:lastPrinted>
  <dcterms:created xsi:type="dcterms:W3CDTF">2024-04-09T18:30:40Z</dcterms:created>
  <dcterms:modified xsi:type="dcterms:W3CDTF">2025-05-26T18:25:34Z</dcterms:modified>
</cp:coreProperties>
</file>