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7'!$10:$11</definedName>
    <definedName name="_xlnm.Print_Area" localSheetId="0">'додаток 1'!$A$1:$F$31</definedName>
    <definedName name="_xlnm.Print_Area" localSheetId="1">'додаток 2'!$A$1:$F$29</definedName>
    <definedName name="_xlnm.Print_Area" localSheetId="2">'додаток 3'!$A$1:$P$34</definedName>
    <definedName name="_xlnm.Print_Area" localSheetId="3">'додаток 5'!$A$1:$D$44</definedName>
    <definedName name="_xlnm.Print_Area" localSheetId="4">'додаток 7'!$A$1:$J$27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5" l="1"/>
  <c r="I27" i="5"/>
  <c r="J27" i="5"/>
  <c r="G27" i="5"/>
  <c r="G22" i="5"/>
  <c r="G21" i="5" s="1"/>
  <c r="G20" i="5" s="1"/>
  <c r="J21" i="5"/>
  <c r="J20" i="5" s="1"/>
  <c r="I21" i="5"/>
  <c r="I20" i="5" s="1"/>
  <c r="H21" i="5"/>
  <c r="H20" i="5" s="1"/>
  <c r="G14" i="5" l="1"/>
  <c r="H14" i="5" l="1"/>
  <c r="I14" i="5"/>
  <c r="J14" i="5"/>
  <c r="H17" i="5"/>
  <c r="I17" i="5"/>
  <c r="J17" i="5"/>
  <c r="G19" i="5"/>
  <c r="D34" i="4" l="1"/>
  <c r="D25" i="4"/>
  <c r="C29" i="2" l="1"/>
  <c r="C28" i="2"/>
  <c r="C27" i="2"/>
  <c r="C26" i="2"/>
  <c r="C25" i="2"/>
  <c r="C24" i="2"/>
  <c r="C23" i="2"/>
  <c r="C21" i="2"/>
  <c r="C20" i="2"/>
  <c r="C19" i="2"/>
  <c r="C18" i="2"/>
  <c r="C17" i="2"/>
  <c r="C16" i="2"/>
  <c r="C15" i="2"/>
  <c r="C14" i="2"/>
  <c r="C31" i="1" l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13" i="5" l="1"/>
  <c r="I13" i="5"/>
  <c r="J13" i="5"/>
  <c r="G15" i="5"/>
  <c r="G18" i="5" l="1"/>
  <c r="G17" i="5" s="1"/>
  <c r="G16" i="5" l="1"/>
  <c r="G13" i="5" l="1"/>
  <c r="D24" i="4" l="1"/>
  <c r="H24" i="5" l="1"/>
  <c r="H23" i="5" s="1"/>
  <c r="I24" i="5"/>
  <c r="I23" i="5" s="1"/>
  <c r="J24" i="5"/>
  <c r="J23" i="5" s="1"/>
  <c r="G25" i="5" l="1"/>
  <c r="G24" i="5" s="1"/>
  <c r="D42" i="4"/>
  <c r="D41" i="4" l="1"/>
  <c r="D40" i="4" s="1"/>
  <c r="G23" i="5"/>
</calcChain>
</file>

<file path=xl/sharedStrings.xml><?xml version="1.0" encoding="utf-8"?>
<sst xmlns="http://schemas.openxmlformats.org/spreadsheetml/2006/main" count="303" uniqueCount="158">
  <si>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</si>
  <si>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</si>
  <si>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</si>
  <si>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</si>
  <si>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</si>
  <si>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</si>
  <si>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</si>
  <si>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</si>
  <si>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</si>
  <si>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</si>
  <si>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</si>
  <si>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</si>
  <si>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</si>
  <si>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</si>
  <si>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</si>
  <si>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</si>
  <si>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</si>
  <si>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</si>
  <si>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</si>
  <si>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</si>
  <si>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</si>
  <si>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</si>
  <si>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</si>
  <si>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</si>
  <si>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</si>
  <si>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</si>
  <si>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</si>
  <si>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</si>
  <si>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</si>
  <si>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</si>
  <si>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</si>
  <si>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</si>
  <si>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</si>
  <si>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</si>
  <si>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0180</t>
  </si>
  <si>
    <t>3719800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</si>
  <si>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</si>
  <si>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</si>
  <si>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</si>
  <si>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</si>
  <si>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</si>
  <si>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</si>
  <si>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</si>
  <si>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</si>
  <si>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</si>
  <si>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</si>
  <si>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</si>
  <si>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</si>
  <si>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</si>
  <si>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</si>
  <si>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</si>
  <si>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</si>
  <si>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</si>
  <si>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</si>
  <si>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</si>
  <si>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</si>
  <si>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</si>
  <si>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</si>
  <si>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</si>
  <si>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</si>
  <si>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</si>
  <si>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</si>
  <si>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</si>
  <si>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</si>
  <si>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</si>
  <si>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Офіційні трансферти</t>
  </si>
  <si>
    <t>Від органів державного управління</t>
  </si>
  <si>
    <t>1110000000</t>
  </si>
  <si>
    <t>Обласний бюджет Кіровоградської області</t>
  </si>
  <si>
    <t>-</t>
  </si>
  <si>
    <t>Податкові надходження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</si>
  <si>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</si>
  <si>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</si>
  <si>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</si>
  <si>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Усього доходів (без урахування міжбюджетних трансфертів)</t>
  </si>
  <si>
    <t>Дотації з місцевих бюджетів іншим місцевим бюджетам</t>
  </si>
  <si>
    <t>Інші дотації з місцевого бюджету</t>
  </si>
  <si>
    <t>0100000</t>
  </si>
  <si>
    <t>Великосеверинівська сільська рада</t>
  </si>
  <si>
    <t>0110000</t>
  </si>
  <si>
    <t>41040400</t>
  </si>
  <si>
    <t>Великосеверинiвська сiльська рада Кропивницького району Кiровоградської областi</t>
  </si>
  <si>
    <t>Вiддiл освiти, молодi та спорту, культури та туризму Великосеверинiвської сiльської ради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</si>
  <si>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</si>
  <si>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</si>
  <si>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Кошти, що передаються із загального фонду бюджету до бюджету розвитку (спеціального фонду)</t>
  </si>
  <si>
    <t>0110180</t>
  </si>
  <si>
    <t>0133</t>
  </si>
  <si>
    <t>Інша діяльність у сфері державного управління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</si>
  <si>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</si>
  <si>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</si>
  <si>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</si>
  <si>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</si>
  <si>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0611403</t>
  </si>
  <si>
    <t>1403</t>
  </si>
  <si>
    <t>0990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</si>
  <si>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</si>
  <si>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0900000</t>
  </si>
  <si>
    <t>0910000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</si>
  <si>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</si>
  <si>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</si>
  <si>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</si>
  <si>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</si>
  <si>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</si>
  <si>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</si>
  <si>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 xml:space="preserve">Додаток № 1         </t>
  </si>
  <si>
    <t>Додаток № 2</t>
  </si>
  <si>
    <t xml:space="preserve">Додаток № 3  </t>
  </si>
  <si>
    <t xml:space="preserve">Додаток № 5   </t>
  </si>
  <si>
    <t>Додаток №  7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</si>
  <si>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</si>
  <si>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</si>
  <si>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</si>
  <si>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</si>
  <si>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</si>
  <si>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</si>
  <si>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</si>
  <si>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сільської ради від 06.12.2024 року №1683</t>
  </si>
  <si>
    <t>Інше внутрішнє фінансування</t>
  </si>
  <si>
    <t>Одержано</t>
  </si>
  <si>
    <t>Повернено</t>
  </si>
  <si>
    <t>Передача коштів із спеціального до загального фонду бюджету</t>
  </si>
  <si>
    <t>Фінансування за рахунок коштів єдиного казначейського рахунку</t>
  </si>
  <si>
    <t>0611142</t>
  </si>
  <si>
    <t>1142</t>
  </si>
  <si>
    <t>Інші програми та заходи у сфері освіти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</si>
  <si>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</si>
  <si>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</si>
  <si>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</si>
  <si>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</si>
  <si>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</si>
  <si>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</si>
  <si>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</si>
  <si>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</si>
  <si>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</si>
  <si>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</si>
  <si>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Служба у справах дітей Великосеверинівської сільської ради</t>
  </si>
  <si>
    <t>0916083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</si>
  <si>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</si>
  <si>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</si>
  <si>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</si>
  <si>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до рішення Великосеверинівської сільської ради від 06.12.2024 року №1683</t>
  </si>
  <si>
    <t>Програма охорони навколишнього природного середовища на території Великосеверинівської громади на 2024-2026 роки</t>
  </si>
  <si>
    <t>'Програма «Шкільний автобус» на території Великосеверинівської  сільської ради на 2024-2026 роки</t>
  </si>
  <si>
    <t>Рішення сесії Великосеверинівської сільської ради від 22.12.2023 №1449</t>
  </si>
  <si>
    <t>Програма розвитку фізичної культури і спорту на території Великосеверинівської територіальної громади на 2024-2026 роки</t>
  </si>
  <si>
    <t>Рішення сесії Великосеверинівської сільської ради від 22.12.2023 №1447, зі змінами від 23.10.2024 року №1651</t>
  </si>
  <si>
    <t>Програми 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сільської ради на 2024 –2026 роки</t>
  </si>
  <si>
    <t>Рішення сесії Великосеверинівської сільської ради від 22.12.2023 року №1438</t>
  </si>
  <si>
    <t>Державний бюджет (  Кропивницька районна державна адміністрація ( утримання архітектора ) - 20000 грн.)</t>
  </si>
  <si>
    <t>0118330</t>
  </si>
  <si>
    <t>8330</t>
  </si>
  <si>
    <t>0540</t>
  </si>
  <si>
    <t>Інша діяльність у сфері екології та охорони природних ресурсів</t>
  </si>
  <si>
    <t xml:space="preserve">Служба у справах дітей Великосеверинівської сільської ради </t>
  </si>
  <si>
    <t xml:space="preserve">Програма забезпечення житлом дітей-сиріт, дітей, позбавлених батьківського піклування, та осіб з їх числа на 2024-2027 роки
</t>
  </si>
  <si>
    <t>Рішення сесії Великосеверинівської сільської ради від 21.11.2024р. №1671</t>
  </si>
  <si>
    <t>Рішення сесії Великосеверинівської сільської ради від 22.12.2023 №1444, зі змінами  від   .12.2024 року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</si>
</sst>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quotePrefix="1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/>
    <xf numFmtId="0" fontId="0" fillId="0" borderId="7" xfId="0" applyFont="1" applyBorder="1" applyAlignment="1">
      <alignment horizontal="centerContinuous" vertical="center" wrapText="1"/>
    </xf>
    <xf numFmtId="0" fontId="7" fillId="0" borderId="4" xfId="0" quotePrefix="1" applyFont="1" applyFill="1" applyBorder="1" applyAlignment="1">
      <alignment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topLeftCell="A26" zoomScale="80" zoomScaleNormal="100" zoomScaleSheetLayoutView="80" workbookViewId="0">
      <selection activeCell="B30" sqref="B30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82" customFormat="1" ht="37.5" customHeight="1" x14ac:dyDescent="0.3">
      <c r="C1" s="125" t="s">
        <v>105</v>
      </c>
      <c r="D1" s="125"/>
      <c r="E1" s="125"/>
      <c r="F1" s="125"/>
      <c r="G1" s="125"/>
      <c r="H1" s="83"/>
    </row>
    <row r="2" spans="1:9" s="82" customFormat="1" ht="16.149999999999999" customHeight="1" x14ac:dyDescent="0.3">
      <c r="C2" s="125" t="s">
        <v>37</v>
      </c>
      <c r="D2" s="125"/>
      <c r="E2" s="125"/>
      <c r="F2" s="125"/>
      <c r="G2" s="95"/>
      <c r="H2" s="84"/>
      <c r="I2" s="84"/>
    </row>
    <row r="3" spans="1:9" s="82" customFormat="1" ht="15.6" customHeight="1" x14ac:dyDescent="0.3">
      <c r="C3" s="126" t="s">
        <v>117</v>
      </c>
      <c r="D3" s="126"/>
      <c r="E3" s="126"/>
      <c r="F3" s="126"/>
      <c r="G3" s="95"/>
      <c r="H3" s="84"/>
      <c r="I3" s="84"/>
    </row>
    <row r="4" spans="1:9" s="82" customFormat="1" ht="35.25" customHeight="1" x14ac:dyDescent="0.3">
      <c r="C4" s="85"/>
      <c r="D4" s="85"/>
      <c r="E4" s="127"/>
      <c r="F4" s="127"/>
      <c r="G4" s="127"/>
      <c r="H4" s="127"/>
      <c r="I4" s="127"/>
    </row>
    <row r="5" spans="1:9" s="82" customFormat="1" ht="30" customHeight="1" x14ac:dyDescent="0.3">
      <c r="A5" s="128" t="s">
        <v>38</v>
      </c>
      <c r="B5" s="128"/>
      <c r="C5" s="128"/>
      <c r="D5" s="128"/>
      <c r="E5" s="128"/>
      <c r="F5" s="128"/>
      <c r="G5" s="84"/>
      <c r="H5" s="84"/>
      <c r="I5" s="84"/>
    </row>
    <row r="6" spans="1:9" s="86" customFormat="1" ht="55.9" customHeight="1" x14ac:dyDescent="0.3">
      <c r="A6" s="123" t="s">
        <v>39</v>
      </c>
      <c r="B6" s="123"/>
      <c r="C6" s="123"/>
      <c r="D6" s="123"/>
      <c r="E6" s="123"/>
      <c r="F6" s="123"/>
      <c r="G6" s="96"/>
      <c r="H6" s="96"/>
      <c r="I6" s="96"/>
    </row>
    <row r="7" spans="1:9" s="86" customFormat="1" ht="48.75" customHeight="1" x14ac:dyDescent="0.3">
      <c r="A7" s="124" t="s">
        <v>9</v>
      </c>
      <c r="B7" s="124"/>
      <c r="E7" s="87"/>
      <c r="F7" s="87"/>
      <c r="G7" s="87"/>
      <c r="H7" s="87"/>
      <c r="I7" s="87"/>
    </row>
    <row r="8" spans="1:9" s="86" customFormat="1" ht="27" customHeight="1" x14ac:dyDescent="0.3">
      <c r="A8" s="88" t="s">
        <v>10</v>
      </c>
      <c r="B8" s="88"/>
      <c r="E8" s="92"/>
      <c r="F8" s="89" t="s">
        <v>40</v>
      </c>
      <c r="G8" s="85"/>
    </row>
    <row r="9" spans="1:9" ht="13.9" customHeight="1" x14ac:dyDescent="0.2">
      <c r="A9" s="129" t="s">
        <v>0</v>
      </c>
      <c r="B9" s="129" t="s">
        <v>1</v>
      </c>
      <c r="C9" s="129" t="s">
        <v>2</v>
      </c>
      <c r="D9" s="129" t="s">
        <v>3</v>
      </c>
      <c r="E9" s="129" t="s">
        <v>4</v>
      </c>
      <c r="F9" s="129"/>
    </row>
    <row r="10" spans="1:9" ht="13.9" customHeight="1" x14ac:dyDescent="0.2">
      <c r="A10" s="129"/>
      <c r="B10" s="129"/>
      <c r="C10" s="129"/>
      <c r="D10" s="129"/>
      <c r="E10" s="129" t="s">
        <v>5</v>
      </c>
      <c r="F10" s="130" t="s">
        <v>6</v>
      </c>
    </row>
    <row r="11" spans="1:9" x14ac:dyDescent="0.2">
      <c r="A11" s="129"/>
      <c r="B11" s="129"/>
      <c r="C11" s="129"/>
      <c r="D11" s="129"/>
      <c r="E11" s="129"/>
      <c r="F11" s="129"/>
    </row>
    <row r="12" spans="1:9" x14ac:dyDescent="0.2">
      <c r="A12" s="117">
        <v>1</v>
      </c>
      <c r="B12" s="117">
        <v>2</v>
      </c>
      <c r="C12" s="117">
        <v>3</v>
      </c>
      <c r="D12" s="117">
        <v>4</v>
      </c>
      <c r="E12" s="117">
        <v>5</v>
      </c>
      <c r="F12" s="117">
        <v>6</v>
      </c>
    </row>
    <row r="13" spans="1:9" x14ac:dyDescent="0.2">
      <c r="A13" s="76">
        <v>10000000</v>
      </c>
      <c r="B13" s="77" t="s">
        <v>70</v>
      </c>
      <c r="C13" s="78">
        <f t="shared" ref="C13:C31" si="0">D13+E13</f>
        <v>156000</v>
      </c>
      <c r="D13" s="78">
        <v>156000</v>
      </c>
      <c r="E13" s="78">
        <v>0</v>
      </c>
      <c r="F13" s="78">
        <v>0</v>
      </c>
    </row>
    <row r="14" spans="1:9" x14ac:dyDescent="0.2">
      <c r="A14" s="76">
        <v>14000000</v>
      </c>
      <c r="B14" s="77" t="s">
        <v>71</v>
      </c>
      <c r="C14" s="78">
        <f t="shared" si="0"/>
        <v>156000</v>
      </c>
      <c r="D14" s="78">
        <v>156000</v>
      </c>
      <c r="E14" s="78">
        <v>0</v>
      </c>
      <c r="F14" s="78">
        <v>0</v>
      </c>
    </row>
    <row r="15" spans="1:9" ht="38.25" x14ac:dyDescent="0.2">
      <c r="A15" s="76">
        <v>14030000</v>
      </c>
      <c r="B15" s="77" t="s">
        <v>72</v>
      </c>
      <c r="C15" s="78">
        <f t="shared" si="0"/>
        <v>156000</v>
      </c>
      <c r="D15" s="78">
        <v>156000</v>
      </c>
      <c r="E15" s="78">
        <v>0</v>
      </c>
      <c r="F15" s="78">
        <v>0</v>
      </c>
    </row>
    <row r="16" spans="1:9" x14ac:dyDescent="0.2">
      <c r="A16" s="79">
        <v>14031900</v>
      </c>
      <c r="B16" s="80" t="s">
        <v>73</v>
      </c>
      <c r="C16" s="81">
        <f t="shared" si="0"/>
        <v>156000</v>
      </c>
      <c r="D16" s="81">
        <v>156000</v>
      </c>
      <c r="E16" s="81">
        <v>0</v>
      </c>
      <c r="F16" s="81">
        <v>0</v>
      </c>
    </row>
    <row r="17" spans="1:6" x14ac:dyDescent="0.2">
      <c r="A17" s="76">
        <v>30000000</v>
      </c>
      <c r="B17" s="77" t="s">
        <v>110</v>
      </c>
      <c r="C17" s="78">
        <f t="shared" si="0"/>
        <v>750000</v>
      </c>
      <c r="D17" s="78">
        <v>0</v>
      </c>
      <c r="E17" s="78">
        <v>750000</v>
      </c>
      <c r="F17" s="78">
        <v>750000</v>
      </c>
    </row>
    <row r="18" spans="1:6" ht="25.5" x14ac:dyDescent="0.2">
      <c r="A18" s="76">
        <v>33000000</v>
      </c>
      <c r="B18" s="77" t="s">
        <v>111</v>
      </c>
      <c r="C18" s="78">
        <f t="shared" si="0"/>
        <v>750000</v>
      </c>
      <c r="D18" s="78">
        <v>0</v>
      </c>
      <c r="E18" s="78">
        <v>750000</v>
      </c>
      <c r="F18" s="78">
        <v>750000</v>
      </c>
    </row>
    <row r="19" spans="1:6" x14ac:dyDescent="0.2">
      <c r="A19" s="76">
        <v>33010000</v>
      </c>
      <c r="B19" s="77" t="s">
        <v>112</v>
      </c>
      <c r="C19" s="78">
        <f t="shared" si="0"/>
        <v>750000</v>
      </c>
      <c r="D19" s="78">
        <v>0</v>
      </c>
      <c r="E19" s="78">
        <v>750000</v>
      </c>
      <c r="F19" s="78">
        <v>750000</v>
      </c>
    </row>
    <row r="20" spans="1:6" ht="63.75" x14ac:dyDescent="0.2">
      <c r="A20" s="79">
        <v>33010500</v>
      </c>
      <c r="B20" s="80" t="s">
        <v>113</v>
      </c>
      <c r="C20" s="81">
        <f t="shared" si="0"/>
        <v>750000</v>
      </c>
      <c r="D20" s="81">
        <v>0</v>
      </c>
      <c r="E20" s="81">
        <v>750000</v>
      </c>
      <c r="F20" s="81">
        <v>750000</v>
      </c>
    </row>
    <row r="21" spans="1:6" ht="25.5" x14ac:dyDescent="0.2">
      <c r="A21" s="76"/>
      <c r="B21" s="77" t="s">
        <v>74</v>
      </c>
      <c r="C21" s="78">
        <f t="shared" si="0"/>
        <v>906000</v>
      </c>
      <c r="D21" s="78">
        <v>156000</v>
      </c>
      <c r="E21" s="78">
        <v>750000</v>
      </c>
      <c r="F21" s="78">
        <v>750000</v>
      </c>
    </row>
    <row r="22" spans="1:6" x14ac:dyDescent="0.2">
      <c r="A22" s="76">
        <v>40000000</v>
      </c>
      <c r="B22" s="77" t="s">
        <v>65</v>
      </c>
      <c r="C22" s="78">
        <f t="shared" si="0"/>
        <v>177528</v>
      </c>
      <c r="D22" s="78">
        <v>177528</v>
      </c>
      <c r="E22" s="78">
        <v>0</v>
      </c>
      <c r="F22" s="78">
        <v>0</v>
      </c>
    </row>
    <row r="23" spans="1:6" x14ac:dyDescent="0.2">
      <c r="A23" s="76">
        <v>41000000</v>
      </c>
      <c r="B23" s="77" t="s">
        <v>66</v>
      </c>
      <c r="C23" s="78">
        <f t="shared" si="0"/>
        <v>177528</v>
      </c>
      <c r="D23" s="78">
        <v>177528</v>
      </c>
      <c r="E23" s="78">
        <v>0</v>
      </c>
      <c r="F23" s="78">
        <v>0</v>
      </c>
    </row>
    <row r="24" spans="1:6" ht="25.5" x14ac:dyDescent="0.2">
      <c r="A24" s="76">
        <v>41030000</v>
      </c>
      <c r="B24" s="77" t="s">
        <v>83</v>
      </c>
      <c r="C24" s="78">
        <f t="shared" si="0"/>
        <v>-110300</v>
      </c>
      <c r="D24" s="78">
        <v>-110300</v>
      </c>
      <c r="E24" s="78">
        <v>0</v>
      </c>
      <c r="F24" s="78">
        <v>0</v>
      </c>
    </row>
    <row r="25" spans="1:6" ht="51" x14ac:dyDescent="0.2">
      <c r="A25" s="79">
        <v>41033300</v>
      </c>
      <c r="B25" s="80" t="s">
        <v>84</v>
      </c>
      <c r="C25" s="81">
        <f t="shared" si="0"/>
        <v>-110300</v>
      </c>
      <c r="D25" s="81">
        <v>-110300</v>
      </c>
      <c r="E25" s="81">
        <v>0</v>
      </c>
      <c r="F25" s="81">
        <v>0</v>
      </c>
    </row>
    <row r="26" spans="1:6" ht="25.5" x14ac:dyDescent="0.2">
      <c r="A26" s="76">
        <v>41040000</v>
      </c>
      <c r="B26" s="77" t="s">
        <v>75</v>
      </c>
      <c r="C26" s="78">
        <f t="shared" si="0"/>
        <v>8726</v>
      </c>
      <c r="D26" s="78">
        <v>8726</v>
      </c>
      <c r="E26" s="78">
        <v>0</v>
      </c>
      <c r="F26" s="78">
        <v>0</v>
      </c>
    </row>
    <row r="27" spans="1:6" x14ac:dyDescent="0.2">
      <c r="A27" s="79">
        <v>41040400</v>
      </c>
      <c r="B27" s="80" t="s">
        <v>76</v>
      </c>
      <c r="C27" s="81">
        <f t="shared" si="0"/>
        <v>8726</v>
      </c>
      <c r="D27" s="81">
        <v>8726</v>
      </c>
      <c r="E27" s="81">
        <v>0</v>
      </c>
      <c r="F27" s="81">
        <v>0</v>
      </c>
    </row>
    <row r="28" spans="1:6" ht="25.5" x14ac:dyDescent="0.2">
      <c r="A28" s="76">
        <v>41050000</v>
      </c>
      <c r="B28" s="77" t="s">
        <v>114</v>
      </c>
      <c r="C28" s="78">
        <f t="shared" si="0"/>
        <v>279102</v>
      </c>
      <c r="D28" s="78">
        <v>279102</v>
      </c>
      <c r="E28" s="78">
        <v>0</v>
      </c>
      <c r="F28" s="78">
        <v>0</v>
      </c>
    </row>
    <row r="29" spans="1:6" ht="114.75" x14ac:dyDescent="0.2">
      <c r="A29" s="79">
        <v>41050900</v>
      </c>
      <c r="B29" s="80" t="s">
        <v>115</v>
      </c>
      <c r="C29" s="81">
        <f t="shared" si="0"/>
        <v>250002</v>
      </c>
      <c r="D29" s="81">
        <v>250002</v>
      </c>
      <c r="E29" s="81">
        <v>0</v>
      </c>
      <c r="F29" s="81">
        <v>0</v>
      </c>
    </row>
    <row r="30" spans="1:6" ht="51" x14ac:dyDescent="0.2">
      <c r="A30" s="79">
        <v>41051200</v>
      </c>
      <c r="B30" s="80" t="s">
        <v>116</v>
      </c>
      <c r="C30" s="81">
        <f t="shared" si="0"/>
        <v>29100</v>
      </c>
      <c r="D30" s="81">
        <v>29100</v>
      </c>
      <c r="E30" s="81">
        <v>0</v>
      </c>
      <c r="F30" s="81">
        <v>0</v>
      </c>
    </row>
    <row r="31" spans="1:6" ht="35.450000000000003" customHeight="1" x14ac:dyDescent="0.2">
      <c r="A31" s="2" t="s">
        <v>8</v>
      </c>
      <c r="B31" s="77" t="s">
        <v>7</v>
      </c>
      <c r="C31" s="78">
        <f t="shared" si="0"/>
        <v>1083528</v>
      </c>
      <c r="D31" s="78">
        <v>333528</v>
      </c>
      <c r="E31" s="78">
        <v>750000</v>
      </c>
      <c r="F31" s="78">
        <v>750000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topLeftCell="A7" zoomScale="70" zoomScaleNormal="100" zoomScaleSheetLayoutView="70" workbookViewId="0">
      <selection activeCell="L27" sqref="L27"/>
    </sheetView>
  </sheetViews>
  <sheetFormatPr defaultColWidth="8.85546875" defaultRowHeight="12.75" x14ac:dyDescent="0.2"/>
  <cols>
    <col min="1" max="1" width="11.28515625" style="70" customWidth="1"/>
    <col min="2" max="2" width="41.140625" style="70" customWidth="1"/>
    <col min="3" max="3" width="14.7109375" style="70" customWidth="1"/>
    <col min="4" max="6" width="14.28515625" style="70" customWidth="1"/>
    <col min="7" max="16384" width="8.85546875" style="70"/>
  </cols>
  <sheetData>
    <row r="1" spans="1:9" s="3" customFormat="1" ht="37.5" customHeight="1" x14ac:dyDescent="0.3">
      <c r="C1" s="135" t="s">
        <v>106</v>
      </c>
      <c r="D1" s="135"/>
      <c r="E1" s="135"/>
      <c r="F1" s="135"/>
      <c r="G1" s="135"/>
      <c r="H1" s="4"/>
    </row>
    <row r="2" spans="1:9" s="3" customFormat="1" ht="16.149999999999999" customHeight="1" x14ac:dyDescent="0.3">
      <c r="C2" s="135" t="s">
        <v>37</v>
      </c>
      <c r="D2" s="135"/>
      <c r="E2" s="135"/>
      <c r="F2" s="135"/>
      <c r="G2" s="90"/>
      <c r="H2" s="5"/>
      <c r="I2" s="5"/>
    </row>
    <row r="3" spans="1:9" s="3" customFormat="1" ht="15.6" customHeight="1" x14ac:dyDescent="0.3">
      <c r="C3" s="136" t="s">
        <v>117</v>
      </c>
      <c r="D3" s="136"/>
      <c r="E3" s="136"/>
      <c r="F3" s="136"/>
      <c r="G3" s="90"/>
      <c r="H3" s="5"/>
      <c r="I3" s="5"/>
    </row>
    <row r="4" spans="1:9" s="3" customFormat="1" ht="35.25" customHeight="1" x14ac:dyDescent="0.3">
      <c r="C4" s="6"/>
      <c r="D4" s="6"/>
      <c r="E4" s="137"/>
      <c r="F4" s="137"/>
      <c r="G4" s="137"/>
      <c r="H4" s="137"/>
      <c r="I4" s="137"/>
    </row>
    <row r="5" spans="1:9" s="3" customFormat="1" ht="50.25" customHeight="1" x14ac:dyDescent="0.3">
      <c r="A5" s="138" t="s">
        <v>38</v>
      </c>
      <c r="B5" s="138"/>
      <c r="C5" s="138"/>
      <c r="D5" s="138"/>
      <c r="E5" s="138"/>
      <c r="F5" s="138"/>
      <c r="G5" s="5"/>
      <c r="H5" s="5"/>
      <c r="I5" s="5"/>
    </row>
    <row r="6" spans="1:9" s="8" customFormat="1" ht="61.15" customHeight="1" x14ac:dyDescent="0.3">
      <c r="A6" s="139" t="s">
        <v>41</v>
      </c>
      <c r="B6" s="139"/>
      <c r="C6" s="139"/>
      <c r="D6" s="139"/>
      <c r="E6" s="139"/>
      <c r="F6" s="139"/>
      <c r="G6" s="7"/>
      <c r="H6" s="7"/>
      <c r="I6" s="7"/>
    </row>
    <row r="7" spans="1:9" s="8" customFormat="1" ht="48.75" customHeight="1" x14ac:dyDescent="0.3">
      <c r="A7" s="134" t="s">
        <v>9</v>
      </c>
      <c r="B7" s="134"/>
      <c r="E7" s="94"/>
      <c r="F7" s="94"/>
      <c r="G7" s="94"/>
      <c r="H7" s="94"/>
      <c r="I7" s="94"/>
    </row>
    <row r="8" spans="1:9" s="8" customFormat="1" ht="25.15" customHeight="1" x14ac:dyDescent="0.3">
      <c r="A8" s="10" t="s">
        <v>10</v>
      </c>
      <c r="B8" s="10"/>
      <c r="E8" s="91"/>
      <c r="F8" s="12" t="s">
        <v>40</v>
      </c>
      <c r="G8" s="6"/>
    </row>
    <row r="9" spans="1:9" ht="13.9" customHeight="1" x14ac:dyDescent="0.2">
      <c r="A9" s="129" t="s">
        <v>0</v>
      </c>
      <c r="B9" s="129" t="s">
        <v>18</v>
      </c>
      <c r="C9" s="129" t="s">
        <v>2</v>
      </c>
      <c r="D9" s="129" t="s">
        <v>3</v>
      </c>
      <c r="E9" s="129" t="s">
        <v>4</v>
      </c>
      <c r="F9" s="129"/>
    </row>
    <row r="10" spans="1:9" ht="13.9" customHeight="1" x14ac:dyDescent="0.2">
      <c r="A10" s="129"/>
      <c r="B10" s="129"/>
      <c r="C10" s="129"/>
      <c r="D10" s="129"/>
      <c r="E10" s="129" t="s">
        <v>5</v>
      </c>
      <c r="F10" s="129" t="s">
        <v>6</v>
      </c>
    </row>
    <row r="11" spans="1:9" x14ac:dyDescent="0.2">
      <c r="A11" s="129"/>
      <c r="B11" s="129"/>
      <c r="C11" s="129"/>
      <c r="D11" s="129"/>
      <c r="E11" s="129"/>
      <c r="F11" s="129"/>
    </row>
    <row r="12" spans="1:9" x14ac:dyDescent="0.2">
      <c r="A12" s="117">
        <v>1</v>
      </c>
      <c r="B12" s="117">
        <v>2</v>
      </c>
      <c r="C12" s="117">
        <v>3</v>
      </c>
      <c r="D12" s="117">
        <v>4</v>
      </c>
      <c r="E12" s="117">
        <v>5</v>
      </c>
      <c r="F12" s="117">
        <v>6</v>
      </c>
    </row>
    <row r="13" spans="1:9" ht="21" customHeight="1" x14ac:dyDescent="0.2">
      <c r="A13" s="131" t="s">
        <v>17</v>
      </c>
      <c r="B13" s="132"/>
      <c r="C13" s="132"/>
      <c r="D13" s="132"/>
      <c r="E13" s="132"/>
      <c r="F13" s="133"/>
    </row>
    <row r="14" spans="1:9" x14ac:dyDescent="0.2">
      <c r="A14" s="76">
        <v>200000</v>
      </c>
      <c r="B14" s="77" t="s">
        <v>16</v>
      </c>
      <c r="C14" s="78">
        <f t="shared" ref="C14:C21" si="0">D14+E14</f>
        <v>0</v>
      </c>
      <c r="D14" s="78">
        <v>-382066.2</v>
      </c>
      <c r="E14" s="78">
        <v>382066.2</v>
      </c>
      <c r="F14" s="78">
        <v>382066.2</v>
      </c>
    </row>
    <row r="15" spans="1:9" x14ac:dyDescent="0.2">
      <c r="A15" s="76">
        <v>203000</v>
      </c>
      <c r="B15" s="77" t="s">
        <v>118</v>
      </c>
      <c r="C15" s="78">
        <f t="shared" si="0"/>
        <v>0</v>
      </c>
      <c r="D15" s="78">
        <v>0</v>
      </c>
      <c r="E15" s="78">
        <v>0</v>
      </c>
      <c r="F15" s="78">
        <v>0</v>
      </c>
    </row>
    <row r="16" spans="1:9" x14ac:dyDescent="0.2">
      <c r="A16" s="79">
        <v>203410</v>
      </c>
      <c r="B16" s="80" t="s">
        <v>119</v>
      </c>
      <c r="C16" s="81">
        <f t="shared" si="0"/>
        <v>1034598</v>
      </c>
      <c r="D16" s="81">
        <v>517299</v>
      </c>
      <c r="E16" s="81">
        <v>517299</v>
      </c>
      <c r="F16" s="81">
        <v>517299</v>
      </c>
    </row>
    <row r="17" spans="1:6" x14ac:dyDescent="0.2">
      <c r="A17" s="79">
        <v>203420</v>
      </c>
      <c r="B17" s="80" t="s">
        <v>120</v>
      </c>
      <c r="C17" s="81">
        <f t="shared" si="0"/>
        <v>-1034598</v>
      </c>
      <c r="D17" s="81">
        <v>-517299</v>
      </c>
      <c r="E17" s="81">
        <v>-517299</v>
      </c>
      <c r="F17" s="81">
        <v>-517299</v>
      </c>
    </row>
    <row r="18" spans="1:6" ht="25.5" x14ac:dyDescent="0.2">
      <c r="A18" s="76">
        <v>208000</v>
      </c>
      <c r="B18" s="77" t="s">
        <v>15</v>
      </c>
      <c r="C18" s="78">
        <f t="shared" si="0"/>
        <v>0</v>
      </c>
      <c r="D18" s="78">
        <v>-382066.2</v>
      </c>
      <c r="E18" s="78">
        <v>382066.2</v>
      </c>
      <c r="F18" s="78">
        <v>382066.2</v>
      </c>
    </row>
    <row r="19" spans="1:6" ht="25.5" x14ac:dyDescent="0.2">
      <c r="A19" s="79">
        <v>208320</v>
      </c>
      <c r="B19" s="80" t="s">
        <v>121</v>
      </c>
      <c r="C19" s="81">
        <f t="shared" si="0"/>
        <v>0</v>
      </c>
      <c r="D19" s="81">
        <v>13935.8</v>
      </c>
      <c r="E19" s="81">
        <v>-13935.8</v>
      </c>
      <c r="F19" s="81">
        <v>-13935.8</v>
      </c>
    </row>
    <row r="20" spans="1:6" ht="38.25" x14ac:dyDescent="0.2">
      <c r="A20" s="79">
        <v>208400</v>
      </c>
      <c r="B20" s="80" t="s">
        <v>85</v>
      </c>
      <c r="C20" s="81">
        <f t="shared" si="0"/>
        <v>0</v>
      </c>
      <c r="D20" s="81">
        <v>-396002</v>
      </c>
      <c r="E20" s="81">
        <v>396002</v>
      </c>
      <c r="F20" s="81">
        <v>396002</v>
      </c>
    </row>
    <row r="21" spans="1:6" x14ac:dyDescent="0.2">
      <c r="A21" s="2" t="s">
        <v>8</v>
      </c>
      <c r="B21" s="77" t="s">
        <v>11</v>
      </c>
      <c r="C21" s="78">
        <f t="shared" si="0"/>
        <v>0</v>
      </c>
      <c r="D21" s="78">
        <v>-382066.2</v>
      </c>
      <c r="E21" s="78">
        <v>382066.2</v>
      </c>
      <c r="F21" s="78">
        <v>382066.2</v>
      </c>
    </row>
    <row r="22" spans="1:6" ht="21" customHeight="1" x14ac:dyDescent="0.2">
      <c r="A22" s="131" t="s">
        <v>14</v>
      </c>
      <c r="B22" s="132"/>
      <c r="C22" s="132"/>
      <c r="D22" s="132"/>
      <c r="E22" s="132"/>
      <c r="F22" s="133"/>
    </row>
    <row r="23" spans="1:6" x14ac:dyDescent="0.2">
      <c r="A23" s="76">
        <v>600000</v>
      </c>
      <c r="B23" s="77" t="s">
        <v>13</v>
      </c>
      <c r="C23" s="78">
        <f t="shared" ref="C23:C29" si="1">D23+E23</f>
        <v>0</v>
      </c>
      <c r="D23" s="78">
        <v>-382066.2</v>
      </c>
      <c r="E23" s="78">
        <v>382066.2</v>
      </c>
      <c r="F23" s="78">
        <v>382066.2</v>
      </c>
    </row>
    <row r="24" spans="1:6" x14ac:dyDescent="0.2">
      <c r="A24" s="76">
        <v>602000</v>
      </c>
      <c r="B24" s="77" t="s">
        <v>12</v>
      </c>
      <c r="C24" s="78">
        <f t="shared" si="1"/>
        <v>0</v>
      </c>
      <c r="D24" s="78">
        <v>-382066.2</v>
      </c>
      <c r="E24" s="78">
        <v>382066.2</v>
      </c>
      <c r="F24" s="78">
        <v>382066.2</v>
      </c>
    </row>
    <row r="25" spans="1:6" ht="25.5" x14ac:dyDescent="0.2">
      <c r="A25" s="79">
        <v>602302</v>
      </c>
      <c r="B25" s="80" t="s">
        <v>121</v>
      </c>
      <c r="C25" s="81">
        <f t="shared" si="1"/>
        <v>0</v>
      </c>
      <c r="D25" s="81">
        <v>13935.8</v>
      </c>
      <c r="E25" s="81">
        <v>-13935.8</v>
      </c>
      <c r="F25" s="81">
        <v>-13935.8</v>
      </c>
    </row>
    <row r="26" spans="1:6" ht="38.25" x14ac:dyDescent="0.2">
      <c r="A26" s="79">
        <v>602400</v>
      </c>
      <c r="B26" s="80" t="s">
        <v>85</v>
      </c>
      <c r="C26" s="81">
        <f t="shared" si="1"/>
        <v>0</v>
      </c>
      <c r="D26" s="81">
        <v>-396002</v>
      </c>
      <c r="E26" s="81">
        <v>396002</v>
      </c>
      <c r="F26" s="81">
        <v>396002</v>
      </c>
    </row>
    <row r="27" spans="1:6" ht="25.5" x14ac:dyDescent="0.2">
      <c r="A27" s="76">
        <v>603000</v>
      </c>
      <c r="B27" s="77" t="s">
        <v>122</v>
      </c>
      <c r="C27" s="78">
        <f t="shared" si="1"/>
        <v>0</v>
      </c>
      <c r="D27" s="78">
        <v>0</v>
      </c>
      <c r="E27" s="78">
        <v>0</v>
      </c>
      <c r="F27" s="78">
        <v>0</v>
      </c>
    </row>
    <row r="28" spans="1:6" ht="25.5" x14ac:dyDescent="0.2">
      <c r="A28" s="79">
        <v>603000</v>
      </c>
      <c r="B28" s="80" t="s">
        <v>122</v>
      </c>
      <c r="C28" s="81">
        <f t="shared" si="1"/>
        <v>0</v>
      </c>
      <c r="D28" s="81">
        <v>0</v>
      </c>
      <c r="E28" s="81">
        <v>0</v>
      </c>
      <c r="F28" s="81">
        <v>0</v>
      </c>
    </row>
    <row r="29" spans="1:6" x14ac:dyDescent="0.2">
      <c r="A29" s="2" t="s">
        <v>8</v>
      </c>
      <c r="B29" s="77" t="s">
        <v>11</v>
      </c>
      <c r="C29" s="78">
        <f t="shared" si="1"/>
        <v>0</v>
      </c>
      <c r="D29" s="78">
        <v>-382066.2</v>
      </c>
      <c r="E29" s="78">
        <v>382066.2</v>
      </c>
      <c r="F29" s="78">
        <v>382066.2</v>
      </c>
    </row>
  </sheetData>
  <mergeCells count="16">
    <mergeCell ref="A7:B7"/>
    <mergeCell ref="C1:G1"/>
    <mergeCell ref="C2:F2"/>
    <mergeCell ref="C3:F3"/>
    <mergeCell ref="E4:I4"/>
    <mergeCell ref="A5:F5"/>
    <mergeCell ref="A6:F6"/>
    <mergeCell ref="A22:F22"/>
    <mergeCell ref="A13:F13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BreakPreview" topLeftCell="A4" zoomScale="80" zoomScaleNormal="100" zoomScaleSheetLayoutView="80" workbookViewId="0">
      <selection activeCell="D19" sqref="D19"/>
    </sheetView>
  </sheetViews>
  <sheetFormatPr defaultColWidth="8.85546875" defaultRowHeight="12.75" x14ac:dyDescent="0.2"/>
  <cols>
    <col min="1" max="3" width="12.140625" style="70" customWidth="1"/>
    <col min="4" max="4" width="40.7109375" style="70" customWidth="1"/>
    <col min="5" max="16" width="13.7109375" style="70" customWidth="1"/>
    <col min="17" max="16384" width="8.85546875" style="70"/>
  </cols>
  <sheetData>
    <row r="1" spans="1:16" s="3" customFormat="1" ht="37.5" customHeight="1" x14ac:dyDescent="0.3">
      <c r="H1" s="4"/>
      <c r="L1" s="140" t="s">
        <v>107</v>
      </c>
      <c r="M1" s="140"/>
      <c r="N1" s="140"/>
      <c r="O1" s="140"/>
      <c r="P1" s="140"/>
    </row>
    <row r="2" spans="1:16" s="3" customFormat="1" ht="16.149999999999999" customHeight="1" x14ac:dyDescent="0.3">
      <c r="H2" s="5"/>
      <c r="I2" s="5"/>
      <c r="L2" s="140" t="s">
        <v>37</v>
      </c>
      <c r="M2" s="140"/>
      <c r="N2" s="140"/>
      <c r="O2" s="140"/>
      <c r="P2" s="93"/>
    </row>
    <row r="3" spans="1:16" s="3" customFormat="1" ht="16.149999999999999" customHeight="1" x14ac:dyDescent="0.3">
      <c r="H3" s="5"/>
      <c r="I3" s="5"/>
      <c r="L3" s="141" t="s">
        <v>117</v>
      </c>
      <c r="M3" s="141"/>
      <c r="N3" s="141"/>
      <c r="O3" s="141"/>
      <c r="P3" s="93"/>
    </row>
    <row r="4" spans="1:16" s="3" customFormat="1" ht="6" customHeight="1" x14ac:dyDescent="0.3">
      <c r="C4" s="6"/>
      <c r="D4" s="6"/>
      <c r="E4" s="137"/>
      <c r="F4" s="137"/>
      <c r="G4" s="137"/>
      <c r="H4" s="137"/>
      <c r="I4" s="137"/>
    </row>
    <row r="5" spans="1:16" s="3" customFormat="1" ht="18.600000000000001" customHeight="1" x14ac:dyDescent="0.3">
      <c r="A5" s="138" t="s">
        <v>38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</row>
    <row r="6" spans="1:16" s="8" customFormat="1" ht="39.6" customHeight="1" x14ac:dyDescent="0.3">
      <c r="A6" s="139" t="s">
        <v>42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16" s="8" customFormat="1" ht="48.75" customHeight="1" x14ac:dyDescent="0.3">
      <c r="A7" s="134" t="s">
        <v>9</v>
      </c>
      <c r="B7" s="134"/>
      <c r="E7" s="94"/>
      <c r="F7" s="94"/>
      <c r="G7" s="94"/>
      <c r="H7" s="94"/>
      <c r="I7" s="94"/>
    </row>
    <row r="8" spans="1:16" s="8" customFormat="1" ht="27" customHeight="1" x14ac:dyDescent="0.3">
      <c r="A8" s="10" t="s">
        <v>10</v>
      </c>
      <c r="B8" s="10"/>
      <c r="E8" s="91"/>
      <c r="G8" s="6"/>
    </row>
    <row r="10" spans="1:16" ht="15.75" x14ac:dyDescent="0.25">
      <c r="P10" s="12" t="s">
        <v>40</v>
      </c>
    </row>
    <row r="11" spans="1:16" ht="13.9" customHeight="1" x14ac:dyDescent="0.2">
      <c r="A11" s="148" t="s">
        <v>19</v>
      </c>
      <c r="B11" s="148" t="s">
        <v>20</v>
      </c>
      <c r="C11" s="148" t="s">
        <v>21</v>
      </c>
      <c r="D11" s="142" t="s">
        <v>22</v>
      </c>
      <c r="E11" s="145" t="s">
        <v>3</v>
      </c>
      <c r="F11" s="146"/>
      <c r="G11" s="146"/>
      <c r="H11" s="146"/>
      <c r="I11" s="147"/>
      <c r="J11" s="145" t="s">
        <v>4</v>
      </c>
      <c r="K11" s="146"/>
      <c r="L11" s="146"/>
      <c r="M11" s="146"/>
      <c r="N11" s="146"/>
      <c r="O11" s="147"/>
      <c r="P11" s="142" t="s">
        <v>23</v>
      </c>
    </row>
    <row r="12" spans="1:16" ht="13.9" customHeight="1" x14ac:dyDescent="0.2">
      <c r="A12" s="149"/>
      <c r="B12" s="149"/>
      <c r="C12" s="149"/>
      <c r="D12" s="143"/>
      <c r="E12" s="142" t="s">
        <v>5</v>
      </c>
      <c r="F12" s="142" t="s">
        <v>24</v>
      </c>
      <c r="G12" s="145" t="s">
        <v>25</v>
      </c>
      <c r="H12" s="147"/>
      <c r="I12" s="142" t="s">
        <v>26</v>
      </c>
      <c r="J12" s="142" t="s">
        <v>5</v>
      </c>
      <c r="K12" s="142" t="s">
        <v>6</v>
      </c>
      <c r="L12" s="142" t="s">
        <v>24</v>
      </c>
      <c r="M12" s="145" t="s">
        <v>25</v>
      </c>
      <c r="N12" s="147"/>
      <c r="O12" s="142" t="s">
        <v>26</v>
      </c>
      <c r="P12" s="143"/>
    </row>
    <row r="13" spans="1:16" ht="13.9" customHeight="1" x14ac:dyDescent="0.2">
      <c r="A13" s="149"/>
      <c r="B13" s="149"/>
      <c r="C13" s="149"/>
      <c r="D13" s="143"/>
      <c r="E13" s="143"/>
      <c r="F13" s="143"/>
      <c r="G13" s="142" t="s">
        <v>27</v>
      </c>
      <c r="H13" s="142" t="s">
        <v>28</v>
      </c>
      <c r="I13" s="143"/>
      <c r="J13" s="143"/>
      <c r="K13" s="143"/>
      <c r="L13" s="143"/>
      <c r="M13" s="142" t="s">
        <v>27</v>
      </c>
      <c r="N13" s="142" t="s">
        <v>28</v>
      </c>
      <c r="O13" s="143"/>
      <c r="P13" s="143"/>
    </row>
    <row r="14" spans="1:16" ht="44.25" customHeight="1" x14ac:dyDescent="0.2">
      <c r="A14" s="150"/>
      <c r="B14" s="150"/>
      <c r="C14" s="150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</row>
    <row r="15" spans="1:16" x14ac:dyDescent="0.2">
      <c r="A15" s="118">
        <v>1</v>
      </c>
      <c r="B15" s="118">
        <v>2</v>
      </c>
      <c r="C15" s="118">
        <v>3</v>
      </c>
      <c r="D15" s="118">
        <v>4</v>
      </c>
      <c r="E15" s="118">
        <v>5</v>
      </c>
      <c r="F15" s="118">
        <v>6</v>
      </c>
      <c r="G15" s="118">
        <v>7</v>
      </c>
      <c r="H15" s="118">
        <v>8</v>
      </c>
      <c r="I15" s="118">
        <v>9</v>
      </c>
      <c r="J15" s="118">
        <v>10</v>
      </c>
      <c r="K15" s="118">
        <v>11</v>
      </c>
      <c r="L15" s="118">
        <v>12</v>
      </c>
      <c r="M15" s="118">
        <v>13</v>
      </c>
      <c r="N15" s="118">
        <v>14</v>
      </c>
      <c r="O15" s="118">
        <v>15</v>
      </c>
      <c r="P15" s="118">
        <v>16</v>
      </c>
    </row>
    <row r="16" spans="1:16" x14ac:dyDescent="0.2">
      <c r="A16" s="108" t="s">
        <v>77</v>
      </c>
      <c r="B16" s="109"/>
      <c r="C16" s="110"/>
      <c r="D16" s="111" t="s">
        <v>78</v>
      </c>
      <c r="E16" s="112">
        <v>8726</v>
      </c>
      <c r="F16" s="112">
        <v>8726</v>
      </c>
      <c r="G16" s="112">
        <v>0</v>
      </c>
      <c r="H16" s="112">
        <v>8726</v>
      </c>
      <c r="I16" s="112">
        <v>0</v>
      </c>
      <c r="J16" s="112">
        <v>750000</v>
      </c>
      <c r="K16" s="112">
        <v>750000</v>
      </c>
      <c r="L16" s="112">
        <v>0</v>
      </c>
      <c r="M16" s="112">
        <v>0</v>
      </c>
      <c r="N16" s="112">
        <v>0</v>
      </c>
      <c r="O16" s="112">
        <v>750000</v>
      </c>
      <c r="P16" s="112">
        <v>758726</v>
      </c>
    </row>
    <row r="17" spans="1:16" x14ac:dyDescent="0.2">
      <c r="A17" s="108" t="s">
        <v>79</v>
      </c>
      <c r="B17" s="109"/>
      <c r="C17" s="110"/>
      <c r="D17" s="111" t="s">
        <v>78</v>
      </c>
      <c r="E17" s="112">
        <v>8726</v>
      </c>
      <c r="F17" s="112">
        <v>8726</v>
      </c>
      <c r="G17" s="112">
        <v>0</v>
      </c>
      <c r="H17" s="112">
        <v>8726</v>
      </c>
      <c r="I17" s="112">
        <v>0</v>
      </c>
      <c r="J17" s="112">
        <v>750000</v>
      </c>
      <c r="K17" s="112">
        <v>750000</v>
      </c>
      <c r="L17" s="112">
        <v>0</v>
      </c>
      <c r="M17" s="112">
        <v>0</v>
      </c>
      <c r="N17" s="112">
        <v>0</v>
      </c>
      <c r="O17" s="112">
        <v>750000</v>
      </c>
      <c r="P17" s="112">
        <v>758726</v>
      </c>
    </row>
    <row r="18" spans="1:16" ht="43.9" customHeight="1" x14ac:dyDescent="0.2">
      <c r="A18" s="113" t="s">
        <v>86</v>
      </c>
      <c r="B18" s="113" t="s">
        <v>34</v>
      </c>
      <c r="C18" s="114" t="s">
        <v>87</v>
      </c>
      <c r="D18" s="115" t="s">
        <v>88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</row>
    <row r="19" spans="1:16" ht="63" customHeight="1" x14ac:dyDescent="0.2">
      <c r="A19" s="113" t="s">
        <v>89</v>
      </c>
      <c r="B19" s="113" t="s">
        <v>90</v>
      </c>
      <c r="C19" s="114" t="s">
        <v>91</v>
      </c>
      <c r="D19" s="115" t="s">
        <v>92</v>
      </c>
      <c r="E19" s="116">
        <v>8726</v>
      </c>
      <c r="F19" s="116">
        <v>8726</v>
      </c>
      <c r="G19" s="116">
        <v>0</v>
      </c>
      <c r="H19" s="116">
        <v>8726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8726</v>
      </c>
    </row>
    <row r="20" spans="1:16" ht="41.45" customHeight="1" x14ac:dyDescent="0.2">
      <c r="A20" s="113" t="s">
        <v>150</v>
      </c>
      <c r="B20" s="113" t="s">
        <v>151</v>
      </c>
      <c r="C20" s="114" t="s">
        <v>152</v>
      </c>
      <c r="D20" s="115" t="s">
        <v>153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750000</v>
      </c>
      <c r="K20" s="116">
        <v>750000</v>
      </c>
      <c r="L20" s="116">
        <v>0</v>
      </c>
      <c r="M20" s="116">
        <v>0</v>
      </c>
      <c r="N20" s="116">
        <v>0</v>
      </c>
      <c r="O20" s="116">
        <v>750000</v>
      </c>
      <c r="P20" s="116">
        <v>750000</v>
      </c>
    </row>
    <row r="21" spans="1:16" ht="37.15" customHeight="1" x14ac:dyDescent="0.2">
      <c r="A21" s="108" t="s">
        <v>29</v>
      </c>
      <c r="B21" s="109"/>
      <c r="C21" s="110"/>
      <c r="D21" s="111" t="s">
        <v>30</v>
      </c>
      <c r="E21" s="112">
        <v>-67264.2</v>
      </c>
      <c r="F21" s="112">
        <v>-67264.2</v>
      </c>
      <c r="G21" s="112">
        <v>23850</v>
      </c>
      <c r="H21" s="112">
        <v>0</v>
      </c>
      <c r="I21" s="112">
        <v>0</v>
      </c>
      <c r="J21" s="112">
        <v>-13935.8</v>
      </c>
      <c r="K21" s="112">
        <v>-13935.8</v>
      </c>
      <c r="L21" s="112">
        <v>0</v>
      </c>
      <c r="M21" s="112">
        <v>0</v>
      </c>
      <c r="N21" s="112">
        <v>0</v>
      </c>
      <c r="O21" s="112">
        <v>-13935.8</v>
      </c>
      <c r="P21" s="112">
        <v>-81200</v>
      </c>
    </row>
    <row r="22" spans="1:16" ht="40.15" customHeight="1" x14ac:dyDescent="0.2">
      <c r="A22" s="108" t="s">
        <v>31</v>
      </c>
      <c r="B22" s="109"/>
      <c r="C22" s="110"/>
      <c r="D22" s="111" t="s">
        <v>30</v>
      </c>
      <c r="E22" s="112">
        <v>-67264.2</v>
      </c>
      <c r="F22" s="112">
        <v>-67264.2</v>
      </c>
      <c r="G22" s="112">
        <v>23850</v>
      </c>
      <c r="H22" s="112">
        <v>0</v>
      </c>
      <c r="I22" s="112">
        <v>0</v>
      </c>
      <c r="J22" s="112">
        <v>-13935.8</v>
      </c>
      <c r="K22" s="112">
        <v>-13935.8</v>
      </c>
      <c r="L22" s="112">
        <v>0</v>
      </c>
      <c r="M22" s="112">
        <v>0</v>
      </c>
      <c r="N22" s="112">
        <v>0</v>
      </c>
      <c r="O22" s="112">
        <v>-13935.8</v>
      </c>
      <c r="P22" s="112">
        <v>-81200</v>
      </c>
    </row>
    <row r="23" spans="1:16" x14ac:dyDescent="0.2">
      <c r="A23" s="113" t="s">
        <v>123</v>
      </c>
      <c r="B23" s="113" t="s">
        <v>124</v>
      </c>
      <c r="C23" s="114" t="s">
        <v>95</v>
      </c>
      <c r="D23" s="115" t="s">
        <v>125</v>
      </c>
      <c r="E23" s="116">
        <v>-4760</v>
      </c>
      <c r="F23" s="116">
        <v>-4760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  <c r="P23" s="116">
        <v>-4760</v>
      </c>
    </row>
    <row r="24" spans="1:16" ht="63.75" x14ac:dyDescent="0.2">
      <c r="A24" s="113" t="s">
        <v>126</v>
      </c>
      <c r="B24" s="113" t="s">
        <v>127</v>
      </c>
      <c r="C24" s="114" t="s">
        <v>95</v>
      </c>
      <c r="D24" s="115" t="s">
        <v>128</v>
      </c>
      <c r="E24" s="116">
        <v>13935.8</v>
      </c>
      <c r="F24" s="116">
        <v>13935.8</v>
      </c>
      <c r="G24" s="116">
        <v>0</v>
      </c>
      <c r="H24" s="116">
        <v>0</v>
      </c>
      <c r="I24" s="116">
        <v>0</v>
      </c>
      <c r="J24" s="116">
        <v>-13935.8</v>
      </c>
      <c r="K24" s="116">
        <v>-13935.8</v>
      </c>
      <c r="L24" s="116">
        <v>0</v>
      </c>
      <c r="M24" s="116">
        <v>0</v>
      </c>
      <c r="N24" s="116">
        <v>0</v>
      </c>
      <c r="O24" s="116">
        <v>-13935.8</v>
      </c>
      <c r="P24" s="116">
        <v>0</v>
      </c>
    </row>
    <row r="25" spans="1:16" ht="51" x14ac:dyDescent="0.2">
      <c r="A25" s="113" t="s">
        <v>129</v>
      </c>
      <c r="B25" s="113" t="s">
        <v>130</v>
      </c>
      <c r="C25" s="114" t="s">
        <v>95</v>
      </c>
      <c r="D25" s="115" t="s">
        <v>131</v>
      </c>
      <c r="E25" s="116">
        <v>29100</v>
      </c>
      <c r="F25" s="116">
        <v>29100</v>
      </c>
      <c r="G25" s="116">
        <v>23850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29100</v>
      </c>
    </row>
    <row r="26" spans="1:16" ht="51" x14ac:dyDescent="0.2">
      <c r="A26" s="113" t="s">
        <v>93</v>
      </c>
      <c r="B26" s="113" t="s">
        <v>94</v>
      </c>
      <c r="C26" s="114" t="s">
        <v>95</v>
      </c>
      <c r="D26" s="115" t="s">
        <v>96</v>
      </c>
      <c r="E26" s="116">
        <v>-110300</v>
      </c>
      <c r="F26" s="116">
        <v>-110300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-110300</v>
      </c>
    </row>
    <row r="27" spans="1:16" ht="25.5" x14ac:dyDescent="0.2">
      <c r="A27" s="113" t="s">
        <v>132</v>
      </c>
      <c r="B27" s="113" t="s">
        <v>133</v>
      </c>
      <c r="C27" s="114" t="s">
        <v>134</v>
      </c>
      <c r="D27" s="115" t="s">
        <v>135</v>
      </c>
      <c r="E27" s="116">
        <v>4760</v>
      </c>
      <c r="F27" s="116">
        <v>4760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4760</v>
      </c>
    </row>
    <row r="28" spans="1:16" ht="25.5" x14ac:dyDescent="0.2">
      <c r="A28" s="108" t="s">
        <v>97</v>
      </c>
      <c r="B28" s="109"/>
      <c r="C28" s="110"/>
      <c r="D28" s="111" t="s">
        <v>136</v>
      </c>
      <c r="E28" s="112">
        <v>-10000</v>
      </c>
      <c r="F28" s="112">
        <v>-10000</v>
      </c>
      <c r="G28" s="112">
        <v>0</v>
      </c>
      <c r="H28" s="112">
        <v>0</v>
      </c>
      <c r="I28" s="112">
        <v>0</v>
      </c>
      <c r="J28" s="112">
        <v>396002</v>
      </c>
      <c r="K28" s="112">
        <v>396002</v>
      </c>
      <c r="L28" s="112">
        <v>0</v>
      </c>
      <c r="M28" s="112">
        <v>0</v>
      </c>
      <c r="N28" s="112">
        <v>0</v>
      </c>
      <c r="O28" s="112">
        <v>396002</v>
      </c>
      <c r="P28" s="112">
        <v>386002</v>
      </c>
    </row>
    <row r="29" spans="1:16" ht="25.5" x14ac:dyDescent="0.2">
      <c r="A29" s="108" t="s">
        <v>98</v>
      </c>
      <c r="B29" s="109"/>
      <c r="C29" s="110"/>
      <c r="D29" s="111" t="s">
        <v>136</v>
      </c>
      <c r="E29" s="112">
        <v>-10000</v>
      </c>
      <c r="F29" s="112">
        <v>-10000</v>
      </c>
      <c r="G29" s="112">
        <v>0</v>
      </c>
      <c r="H29" s="112">
        <v>0</v>
      </c>
      <c r="I29" s="112">
        <v>0</v>
      </c>
      <c r="J29" s="112">
        <v>396002</v>
      </c>
      <c r="K29" s="112">
        <v>396002</v>
      </c>
      <c r="L29" s="112">
        <v>0</v>
      </c>
      <c r="M29" s="112">
        <v>0</v>
      </c>
      <c r="N29" s="112">
        <v>0</v>
      </c>
      <c r="O29" s="112">
        <v>396002</v>
      </c>
      <c r="P29" s="112">
        <v>386002</v>
      </c>
    </row>
    <row r="30" spans="1:16" ht="76.5" x14ac:dyDescent="0.2">
      <c r="A30" s="113" t="s">
        <v>137</v>
      </c>
      <c r="B30" s="113" t="s">
        <v>138</v>
      </c>
      <c r="C30" s="114" t="s">
        <v>139</v>
      </c>
      <c r="D30" s="115" t="s">
        <v>140</v>
      </c>
      <c r="E30" s="116">
        <v>-10000</v>
      </c>
      <c r="F30" s="116">
        <v>-10000</v>
      </c>
      <c r="G30" s="116">
        <v>0</v>
      </c>
      <c r="H30" s="116">
        <v>0</v>
      </c>
      <c r="I30" s="116">
        <v>0</v>
      </c>
      <c r="J30" s="116">
        <v>396002</v>
      </c>
      <c r="K30" s="116">
        <v>396002</v>
      </c>
      <c r="L30" s="116">
        <v>0</v>
      </c>
      <c r="M30" s="116">
        <v>0</v>
      </c>
      <c r="N30" s="116">
        <v>0</v>
      </c>
      <c r="O30" s="116">
        <v>396002</v>
      </c>
      <c r="P30" s="116">
        <v>386002</v>
      </c>
    </row>
    <row r="31" spans="1:16" ht="25.5" x14ac:dyDescent="0.2">
      <c r="A31" s="108" t="s">
        <v>32</v>
      </c>
      <c r="B31" s="109"/>
      <c r="C31" s="110"/>
      <c r="D31" s="111" t="s">
        <v>64</v>
      </c>
      <c r="E31" s="112">
        <v>20000</v>
      </c>
      <c r="F31" s="112">
        <v>20000</v>
      </c>
      <c r="G31" s="112">
        <v>0</v>
      </c>
      <c r="H31" s="112">
        <v>0</v>
      </c>
      <c r="I31" s="112">
        <v>0</v>
      </c>
      <c r="J31" s="112">
        <v>0</v>
      </c>
      <c r="K31" s="112">
        <v>0</v>
      </c>
      <c r="L31" s="112">
        <v>0</v>
      </c>
      <c r="M31" s="112">
        <v>0</v>
      </c>
      <c r="N31" s="112">
        <v>0</v>
      </c>
      <c r="O31" s="112">
        <v>0</v>
      </c>
      <c r="P31" s="112">
        <v>20000</v>
      </c>
    </row>
    <row r="32" spans="1:16" ht="25.5" x14ac:dyDescent="0.2">
      <c r="A32" s="108" t="s">
        <v>33</v>
      </c>
      <c r="B32" s="109"/>
      <c r="C32" s="110"/>
      <c r="D32" s="111" t="s">
        <v>64</v>
      </c>
      <c r="E32" s="112">
        <v>20000</v>
      </c>
      <c r="F32" s="112">
        <v>20000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0</v>
      </c>
      <c r="P32" s="112">
        <v>20000</v>
      </c>
    </row>
    <row r="33" spans="1:16" ht="38.25" x14ac:dyDescent="0.2">
      <c r="A33" s="113" t="s">
        <v>35</v>
      </c>
      <c r="B33" s="113" t="s">
        <v>99</v>
      </c>
      <c r="C33" s="114" t="s">
        <v>34</v>
      </c>
      <c r="D33" s="115" t="s">
        <v>100</v>
      </c>
      <c r="E33" s="116">
        <v>20000</v>
      </c>
      <c r="F33" s="116">
        <v>20000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20000</v>
      </c>
    </row>
    <row r="34" spans="1:16" x14ac:dyDescent="0.2">
      <c r="A34" s="109" t="s">
        <v>8</v>
      </c>
      <c r="B34" s="108" t="s">
        <v>8</v>
      </c>
      <c r="C34" s="110" t="s">
        <v>8</v>
      </c>
      <c r="D34" s="111" t="s">
        <v>36</v>
      </c>
      <c r="E34" s="112">
        <v>-48538.2</v>
      </c>
      <c r="F34" s="112">
        <v>-48538.2</v>
      </c>
      <c r="G34" s="112">
        <v>23850</v>
      </c>
      <c r="H34" s="112">
        <v>8726</v>
      </c>
      <c r="I34" s="112">
        <v>0</v>
      </c>
      <c r="J34" s="112">
        <v>1132066.2</v>
      </c>
      <c r="K34" s="112">
        <v>1132066.2</v>
      </c>
      <c r="L34" s="112">
        <v>0</v>
      </c>
      <c r="M34" s="112">
        <v>0</v>
      </c>
      <c r="N34" s="112">
        <v>0</v>
      </c>
      <c r="O34" s="112">
        <v>1132066.2</v>
      </c>
      <c r="P34" s="112">
        <v>1083528</v>
      </c>
    </row>
  </sheetData>
  <mergeCells count="27">
    <mergeCell ref="A11:A14"/>
    <mergeCell ref="B11:B14"/>
    <mergeCell ref="C11:C14"/>
    <mergeCell ref="D11:D14"/>
    <mergeCell ref="E11:I11"/>
    <mergeCell ref="E12:E14"/>
    <mergeCell ref="F12:F14"/>
    <mergeCell ref="G12:H12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7:B7"/>
    <mergeCell ref="A6:P6"/>
    <mergeCell ref="L1:P1"/>
    <mergeCell ref="L2:O2"/>
    <mergeCell ref="L3:O3"/>
    <mergeCell ref="E4:I4"/>
    <mergeCell ref="A5:P5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view="pageBreakPreview" topLeftCell="A7" zoomScale="80" zoomScaleNormal="80" zoomScaleSheetLayoutView="80" workbookViewId="0">
      <selection activeCell="D2" sqref="D2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53" t="s">
        <v>108</v>
      </c>
      <c r="D1" s="153"/>
      <c r="H1" s="4"/>
      <c r="L1" s="140"/>
      <c r="M1" s="140"/>
      <c r="N1" s="140"/>
      <c r="O1" s="140"/>
      <c r="P1" s="140"/>
    </row>
    <row r="2" spans="1:16" s="3" customFormat="1" ht="111" customHeight="1" x14ac:dyDescent="0.3">
      <c r="D2" s="14" t="s">
        <v>141</v>
      </c>
      <c r="H2" s="5"/>
      <c r="I2" s="5"/>
      <c r="L2" s="140"/>
      <c r="M2" s="140"/>
      <c r="N2" s="140"/>
      <c r="O2" s="140"/>
      <c r="P2" s="13"/>
    </row>
    <row r="3" spans="1:16" s="3" customFormat="1" ht="50.25" customHeight="1" x14ac:dyDescent="0.3">
      <c r="A3" s="138" t="s">
        <v>38</v>
      </c>
      <c r="B3" s="138"/>
      <c r="C3" s="138"/>
      <c r="D3" s="138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8" customFormat="1" ht="39.6" customHeight="1" x14ac:dyDescent="0.3">
      <c r="A4" s="139" t="s">
        <v>43</v>
      </c>
      <c r="B4" s="139"/>
      <c r="C4" s="139"/>
      <c r="D4" s="139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">
      <c r="A5" s="17"/>
      <c r="C5" s="151"/>
      <c r="D5" s="152"/>
    </row>
    <row r="6" spans="1:16" x14ac:dyDescent="0.2">
      <c r="A6" s="161"/>
      <c r="B6" s="162"/>
      <c r="C6" s="162"/>
      <c r="D6" s="162"/>
    </row>
    <row r="7" spans="1:16" x14ac:dyDescent="0.2">
      <c r="A7" s="163" t="s">
        <v>9</v>
      </c>
      <c r="B7" s="164"/>
      <c r="C7" s="164"/>
      <c r="D7" s="164"/>
    </row>
    <row r="8" spans="1:16" x14ac:dyDescent="0.2">
      <c r="A8" s="164" t="s">
        <v>10</v>
      </c>
      <c r="B8" s="164"/>
      <c r="C8" s="164"/>
      <c r="D8" s="164"/>
    </row>
    <row r="9" spans="1:16" ht="22.15" customHeight="1" x14ac:dyDescent="0.25">
      <c r="A9" s="18" t="s">
        <v>44</v>
      </c>
    </row>
    <row r="10" spans="1:16" x14ac:dyDescent="0.2">
      <c r="D10" s="19" t="s">
        <v>40</v>
      </c>
    </row>
    <row r="11" spans="1:16" ht="38.25" x14ac:dyDescent="0.2">
      <c r="A11" s="20" t="s">
        <v>45</v>
      </c>
      <c r="B11" s="165" t="s">
        <v>46</v>
      </c>
      <c r="C11" s="166"/>
      <c r="D11" s="21" t="s">
        <v>2</v>
      </c>
    </row>
    <row r="12" spans="1:16" x14ac:dyDescent="0.2">
      <c r="A12" s="22">
        <v>1</v>
      </c>
      <c r="B12" s="167">
        <v>2</v>
      </c>
      <c r="C12" s="168"/>
      <c r="D12" s="23">
        <v>3</v>
      </c>
    </row>
    <row r="13" spans="1:16" x14ac:dyDescent="0.2">
      <c r="A13" s="169" t="s">
        <v>47</v>
      </c>
      <c r="B13" s="159"/>
      <c r="C13" s="159"/>
      <c r="D13" s="159"/>
    </row>
    <row r="14" spans="1:16" s="66" customFormat="1" ht="25.5" x14ac:dyDescent="0.2">
      <c r="A14" s="98">
        <v>41033300</v>
      </c>
      <c r="B14" s="101" t="s">
        <v>84</v>
      </c>
      <c r="C14" s="102"/>
      <c r="D14" s="97">
        <v>-110300</v>
      </c>
    </row>
    <row r="15" spans="1:16" s="66" customFormat="1" x14ac:dyDescent="0.2">
      <c r="A15" s="99" t="s">
        <v>101</v>
      </c>
      <c r="B15" s="103" t="s">
        <v>102</v>
      </c>
      <c r="C15" s="104"/>
      <c r="D15" s="100">
        <v>-110300</v>
      </c>
    </row>
    <row r="16" spans="1:16" s="66" customFormat="1" x14ac:dyDescent="0.2">
      <c r="A16" s="69" t="s">
        <v>80</v>
      </c>
      <c r="B16" s="71" t="s">
        <v>76</v>
      </c>
      <c r="C16" s="24"/>
      <c r="D16" s="64">
        <v>8726</v>
      </c>
    </row>
    <row r="17" spans="1:16" s="66" customFormat="1" x14ac:dyDescent="0.2">
      <c r="A17" s="72" t="s">
        <v>67</v>
      </c>
      <c r="B17" s="73" t="s">
        <v>68</v>
      </c>
      <c r="C17" s="74"/>
      <c r="D17" s="63">
        <v>8726</v>
      </c>
    </row>
    <row r="18" spans="1:16" s="120" customFormat="1" ht="38.25" x14ac:dyDescent="0.2">
      <c r="A18" s="119">
        <v>41050900</v>
      </c>
      <c r="B18" s="71" t="s">
        <v>115</v>
      </c>
      <c r="C18" s="24"/>
      <c r="D18" s="64">
        <v>250002</v>
      </c>
    </row>
    <row r="19" spans="1:16" s="120" customFormat="1" x14ac:dyDescent="0.2">
      <c r="A19" s="72" t="s">
        <v>67</v>
      </c>
      <c r="B19" s="73" t="s">
        <v>68</v>
      </c>
      <c r="C19" s="74"/>
      <c r="D19" s="63">
        <v>250002</v>
      </c>
    </row>
    <row r="20" spans="1:16" s="120" customFormat="1" ht="25.5" x14ac:dyDescent="0.2">
      <c r="A20" s="119">
        <v>41051200</v>
      </c>
      <c r="B20" s="71" t="s">
        <v>116</v>
      </c>
      <c r="C20" s="24"/>
      <c r="D20" s="64">
        <v>29100</v>
      </c>
    </row>
    <row r="21" spans="1:16" s="120" customFormat="1" x14ac:dyDescent="0.2">
      <c r="A21" s="72" t="s">
        <v>67</v>
      </c>
      <c r="B21" s="73" t="s">
        <v>68</v>
      </c>
      <c r="C21" s="74"/>
      <c r="D21" s="63">
        <v>29100</v>
      </c>
    </row>
    <row r="22" spans="1:16" x14ac:dyDescent="0.2">
      <c r="A22" s="154" t="s">
        <v>48</v>
      </c>
      <c r="B22" s="155"/>
      <c r="C22" s="155"/>
      <c r="D22" s="15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6" s="66" customFormat="1" ht="13.15" hidden="1" customHeight="1" x14ac:dyDescent="0.2">
      <c r="A23" s="65"/>
      <c r="B23" s="67"/>
      <c r="C23" s="68"/>
      <c r="D23" s="68" t="s">
        <v>69</v>
      </c>
    </row>
    <row r="24" spans="1:16" s="1" customFormat="1" x14ac:dyDescent="0.2">
      <c r="A24" s="25" t="s">
        <v>8</v>
      </c>
      <c r="B24" s="26" t="s">
        <v>49</v>
      </c>
      <c r="C24" s="24"/>
      <c r="D24" s="27">
        <f>D25+D26</f>
        <v>177528</v>
      </c>
    </row>
    <row r="25" spans="1:16" s="1" customFormat="1" x14ac:dyDescent="0.2">
      <c r="A25" s="25" t="s">
        <v>8</v>
      </c>
      <c r="B25" s="26" t="s">
        <v>50</v>
      </c>
      <c r="C25" s="24"/>
      <c r="D25" s="27">
        <f>D14+D16+D18+D20</f>
        <v>177528</v>
      </c>
    </row>
    <row r="26" spans="1:16" s="1" customFormat="1" x14ac:dyDescent="0.2">
      <c r="A26" s="25" t="s">
        <v>8</v>
      </c>
      <c r="B26" s="26" t="s">
        <v>51</v>
      </c>
      <c r="C26" s="24"/>
      <c r="D26" s="27">
        <v>0</v>
      </c>
    </row>
    <row r="27" spans="1:16" x14ac:dyDescent="0.2">
      <c r="A27" s="1"/>
      <c r="B27" s="1"/>
      <c r="C27" s="1"/>
      <c r="D27" s="1"/>
    </row>
    <row r="28" spans="1:16" ht="22.15" customHeight="1" x14ac:dyDescent="0.25">
      <c r="A28" s="28" t="s">
        <v>52</v>
      </c>
      <c r="B28" s="1"/>
      <c r="C28" s="1"/>
      <c r="D28" s="29" t="s">
        <v>40</v>
      </c>
    </row>
    <row r="29" spans="1:16" ht="63.75" x14ac:dyDescent="0.2">
      <c r="A29" s="30" t="s">
        <v>53</v>
      </c>
      <c r="B29" s="30" t="s">
        <v>54</v>
      </c>
      <c r="C29" s="30" t="s">
        <v>55</v>
      </c>
      <c r="D29" s="30" t="s">
        <v>2</v>
      </c>
    </row>
    <row r="30" spans="1:16" x14ac:dyDescent="0.2">
      <c r="A30" s="31">
        <v>1</v>
      </c>
      <c r="B30" s="31">
        <v>2</v>
      </c>
      <c r="C30" s="31">
        <v>3</v>
      </c>
      <c r="D30" s="31">
        <v>4</v>
      </c>
    </row>
    <row r="31" spans="1:16" x14ac:dyDescent="0.2">
      <c r="A31" s="157" t="s">
        <v>56</v>
      </c>
      <c r="B31" s="158"/>
      <c r="C31" s="158"/>
      <c r="D31" s="158"/>
    </row>
    <row r="32" spans="1:16" s="60" customFormat="1" hidden="1" x14ac:dyDescent="0.2">
      <c r="A32" s="61"/>
      <c r="B32" s="61"/>
      <c r="C32" s="32"/>
      <c r="D32" s="33"/>
    </row>
    <row r="33" spans="1:4" s="60" customFormat="1" hidden="1" x14ac:dyDescent="0.2">
      <c r="A33" s="62"/>
      <c r="B33" s="62"/>
      <c r="C33" s="34"/>
      <c r="D33" s="35"/>
    </row>
    <row r="34" spans="1:4" ht="25.5" x14ac:dyDescent="0.2">
      <c r="A34" s="105" t="s">
        <v>35</v>
      </c>
      <c r="B34" s="105" t="s">
        <v>99</v>
      </c>
      <c r="C34" s="106" t="s">
        <v>100</v>
      </c>
      <c r="D34" s="33">
        <f>D35</f>
        <v>20000</v>
      </c>
    </row>
    <row r="35" spans="1:4" x14ac:dyDescent="0.2">
      <c r="A35" s="107" t="s">
        <v>101</v>
      </c>
      <c r="B35" s="107" t="s">
        <v>99</v>
      </c>
      <c r="C35" s="121" t="s">
        <v>149</v>
      </c>
      <c r="D35" s="36">
        <v>20000</v>
      </c>
    </row>
    <row r="36" spans="1:4" ht="17.45" customHeight="1" x14ac:dyDescent="0.2">
      <c r="A36" s="157" t="s">
        <v>57</v>
      </c>
      <c r="B36" s="158"/>
      <c r="C36" s="158"/>
      <c r="D36" s="159"/>
    </row>
    <row r="37" spans="1:4" hidden="1" x14ac:dyDescent="0.2">
      <c r="A37" s="2"/>
      <c r="B37" s="2"/>
      <c r="C37" s="37"/>
      <c r="D37" s="33">
        <v>0</v>
      </c>
    </row>
    <row r="38" spans="1:4" x14ac:dyDescent="0.2">
      <c r="A38" s="38"/>
      <c r="B38" s="38"/>
      <c r="C38" s="39"/>
      <c r="D38" s="35" t="s">
        <v>69</v>
      </c>
    </row>
    <row r="39" spans="1:4" hidden="1" x14ac:dyDescent="0.2">
      <c r="A39" s="38"/>
      <c r="B39" s="38"/>
      <c r="C39" s="59"/>
      <c r="D39" s="35"/>
    </row>
    <row r="40" spans="1:4" x14ac:dyDescent="0.2">
      <c r="A40" s="2" t="s">
        <v>8</v>
      </c>
      <c r="B40" s="2" t="s">
        <v>8</v>
      </c>
      <c r="C40" s="26" t="s">
        <v>49</v>
      </c>
      <c r="D40" s="75">
        <f>D41+D42</f>
        <v>20000</v>
      </c>
    </row>
    <row r="41" spans="1:4" x14ac:dyDescent="0.2">
      <c r="A41" s="2" t="s">
        <v>8</v>
      </c>
      <c r="B41" s="2" t="s">
        <v>8</v>
      </c>
      <c r="C41" s="26" t="s">
        <v>50</v>
      </c>
      <c r="D41" s="40">
        <f>D34</f>
        <v>20000</v>
      </c>
    </row>
    <row r="42" spans="1:4" x14ac:dyDescent="0.2">
      <c r="A42" s="2" t="s">
        <v>8</v>
      </c>
      <c r="B42" s="2" t="s">
        <v>8</v>
      </c>
      <c r="C42" s="26" t="s">
        <v>51</v>
      </c>
      <c r="D42" s="40">
        <f>D37</f>
        <v>0</v>
      </c>
    </row>
    <row r="44" spans="1:4" x14ac:dyDescent="0.2">
      <c r="A44" s="160" t="s">
        <v>58</v>
      </c>
      <c r="B44" s="160"/>
      <c r="C44" s="160"/>
      <c r="D44" s="160"/>
    </row>
  </sheetData>
  <mergeCells count="16">
    <mergeCell ref="A22:D22"/>
    <mergeCell ref="A31:D31"/>
    <mergeCell ref="A36:D36"/>
    <mergeCell ref="A44:D44"/>
    <mergeCell ref="A6:D6"/>
    <mergeCell ref="A7:D7"/>
    <mergeCell ref="A8:D8"/>
    <mergeCell ref="B11:C11"/>
    <mergeCell ref="B12:C12"/>
    <mergeCell ref="A13:D13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view="pageBreakPreview" topLeftCell="E16" zoomScale="60" zoomScaleNormal="60" workbookViewId="0">
      <selection activeCell="F16" sqref="F16"/>
    </sheetView>
  </sheetViews>
  <sheetFormatPr defaultColWidth="9.140625" defaultRowHeight="21" x14ac:dyDescent="0.35"/>
  <cols>
    <col min="1" max="2" width="18.140625" style="44" customWidth="1"/>
    <col min="3" max="3" width="12.42578125" style="44" customWidth="1"/>
    <col min="4" max="4" width="64.7109375" style="44" customWidth="1"/>
    <col min="5" max="5" width="139.28515625" style="44" customWidth="1"/>
    <col min="6" max="6" width="45.28515625" style="44" customWidth="1"/>
    <col min="7" max="7" width="21.7109375" style="44" customWidth="1"/>
    <col min="8" max="8" width="23.5703125" style="44" customWidth="1"/>
    <col min="9" max="9" width="20.85546875" style="44" customWidth="1"/>
    <col min="10" max="10" width="21.28515625" style="44" customWidth="1"/>
    <col min="11" max="16384" width="9.140625" style="44"/>
  </cols>
  <sheetData>
    <row r="1" spans="1:16" s="3" customFormat="1" ht="37.5" customHeight="1" x14ac:dyDescent="0.3">
      <c r="G1" s="41"/>
      <c r="H1" s="15" t="s">
        <v>109</v>
      </c>
      <c r="I1" s="15"/>
      <c r="J1" s="15"/>
    </row>
    <row r="2" spans="1:16" s="3" customFormat="1" ht="21" customHeight="1" x14ac:dyDescent="0.3">
      <c r="G2" s="41"/>
      <c r="H2" s="15"/>
      <c r="I2" s="15"/>
      <c r="J2" s="15"/>
    </row>
    <row r="3" spans="1:16" s="3" customFormat="1" ht="16.149999999999999" customHeight="1" x14ac:dyDescent="0.3">
      <c r="H3" s="15" t="s">
        <v>37</v>
      </c>
      <c r="I3" s="15"/>
      <c r="J3" s="15"/>
      <c r="K3" s="41"/>
    </row>
    <row r="4" spans="1:16" s="3" customFormat="1" ht="47.45" customHeight="1" x14ac:dyDescent="0.2">
      <c r="G4" s="42"/>
      <c r="H4" s="171" t="s">
        <v>117</v>
      </c>
      <c r="I4" s="171"/>
      <c r="J4" s="171"/>
    </row>
    <row r="5" spans="1:16" s="3" customFormat="1" ht="35.25" customHeight="1" x14ac:dyDescent="0.3">
      <c r="C5" s="6"/>
      <c r="D5" s="6"/>
      <c r="E5" s="137"/>
      <c r="F5" s="137"/>
      <c r="G5" s="137"/>
      <c r="H5" s="137"/>
      <c r="I5" s="137"/>
    </row>
    <row r="6" spans="1:16" s="3" customFormat="1" ht="50.25" customHeight="1" x14ac:dyDescent="0.3">
      <c r="A6" s="172" t="s">
        <v>38</v>
      </c>
      <c r="B6" s="172"/>
      <c r="C6" s="172"/>
      <c r="D6" s="172"/>
      <c r="E6" s="172"/>
      <c r="F6" s="172"/>
      <c r="G6" s="172"/>
      <c r="H6" s="172"/>
      <c r="I6" s="172"/>
      <c r="J6" s="172"/>
      <c r="K6" s="5"/>
      <c r="L6" s="5"/>
      <c r="M6" s="5"/>
      <c r="N6" s="5"/>
      <c r="O6" s="5"/>
      <c r="P6" s="5"/>
    </row>
    <row r="7" spans="1:16" s="8" customFormat="1" ht="50.45" customHeight="1" x14ac:dyDescent="0.3">
      <c r="A7" s="173" t="s">
        <v>59</v>
      </c>
      <c r="B7" s="173"/>
      <c r="C7" s="173"/>
      <c r="D7" s="173"/>
      <c r="E7" s="173"/>
      <c r="F7" s="173"/>
      <c r="G7" s="173"/>
      <c r="H7" s="173"/>
      <c r="I7" s="173"/>
      <c r="J7" s="173"/>
      <c r="K7" s="7"/>
      <c r="L7" s="7"/>
      <c r="M7" s="7"/>
      <c r="N7" s="7"/>
      <c r="O7" s="7"/>
      <c r="P7" s="7"/>
    </row>
    <row r="8" spans="1:16" s="8" customFormat="1" ht="48.75" customHeight="1" x14ac:dyDescent="0.3">
      <c r="A8" s="134" t="s">
        <v>9</v>
      </c>
      <c r="B8" s="134"/>
      <c r="E8" s="9"/>
      <c r="F8" s="9"/>
      <c r="G8" s="9"/>
      <c r="H8" s="9"/>
      <c r="I8" s="9"/>
    </row>
    <row r="9" spans="1:16" s="8" customFormat="1" ht="27" customHeight="1" x14ac:dyDescent="0.3">
      <c r="A9" s="10" t="s">
        <v>10</v>
      </c>
      <c r="B9" s="10"/>
      <c r="E9" s="11"/>
      <c r="G9" s="6"/>
      <c r="I9" s="43" t="s">
        <v>40</v>
      </c>
    </row>
    <row r="10" spans="1:16" x14ac:dyDescent="0.35">
      <c r="A10" s="170" t="s">
        <v>19</v>
      </c>
      <c r="B10" s="170" t="s">
        <v>20</v>
      </c>
      <c r="C10" s="170" t="s">
        <v>21</v>
      </c>
      <c r="D10" s="170" t="s">
        <v>22</v>
      </c>
      <c r="E10" s="170" t="s">
        <v>60</v>
      </c>
      <c r="F10" s="170" t="s">
        <v>61</v>
      </c>
      <c r="G10" s="170" t="s">
        <v>2</v>
      </c>
      <c r="H10" s="170" t="s">
        <v>3</v>
      </c>
      <c r="I10" s="170" t="s">
        <v>4</v>
      </c>
      <c r="J10" s="170"/>
    </row>
    <row r="11" spans="1:16" ht="201.75" customHeight="1" x14ac:dyDescent="0.35">
      <c r="A11" s="170"/>
      <c r="B11" s="170"/>
      <c r="C11" s="170"/>
      <c r="D11" s="170"/>
      <c r="E11" s="170"/>
      <c r="F11" s="170"/>
      <c r="G11" s="170"/>
      <c r="H11" s="170"/>
      <c r="I11" s="45" t="s">
        <v>5</v>
      </c>
      <c r="J11" s="45" t="s">
        <v>6</v>
      </c>
    </row>
    <row r="12" spans="1:16" ht="36" customHeight="1" x14ac:dyDescent="0.35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6">
        <v>9</v>
      </c>
      <c r="J12" s="46">
        <v>10</v>
      </c>
    </row>
    <row r="13" spans="1:16" ht="28.9" customHeight="1" x14ac:dyDescent="0.35">
      <c r="A13" s="47" t="s">
        <v>77</v>
      </c>
      <c r="B13" s="47" t="s">
        <v>62</v>
      </c>
      <c r="C13" s="47" t="s">
        <v>62</v>
      </c>
      <c r="D13" s="174" t="s">
        <v>81</v>
      </c>
      <c r="E13" s="175"/>
      <c r="F13" s="176"/>
      <c r="G13" s="48">
        <f>G14</f>
        <v>758726</v>
      </c>
      <c r="H13" s="48">
        <f t="shared" ref="H13:J13" si="0">H14</f>
        <v>8726</v>
      </c>
      <c r="I13" s="48">
        <f t="shared" si="0"/>
        <v>750000</v>
      </c>
      <c r="J13" s="48">
        <f t="shared" si="0"/>
        <v>0</v>
      </c>
    </row>
    <row r="14" spans="1:16" ht="25.9" customHeight="1" x14ac:dyDescent="0.35">
      <c r="A14" s="47" t="s">
        <v>79</v>
      </c>
      <c r="B14" s="47" t="s">
        <v>62</v>
      </c>
      <c r="C14" s="47" t="s">
        <v>62</v>
      </c>
      <c r="D14" s="174" t="s">
        <v>81</v>
      </c>
      <c r="E14" s="175"/>
      <c r="F14" s="176"/>
      <c r="G14" s="48">
        <f>SUM(G15:G16)</f>
        <v>758726</v>
      </c>
      <c r="H14" s="48">
        <f>SUM(H15:H16)</f>
        <v>8726</v>
      </c>
      <c r="I14" s="48">
        <f>SUM(I15:I16)</f>
        <v>750000</v>
      </c>
      <c r="J14" s="48">
        <f>SUM(J15:J16)</f>
        <v>0</v>
      </c>
    </row>
    <row r="15" spans="1:16" ht="117.6" customHeight="1" x14ac:dyDescent="0.35">
      <c r="A15" s="49" t="s">
        <v>89</v>
      </c>
      <c r="B15" s="49" t="s">
        <v>90</v>
      </c>
      <c r="C15" s="50" t="s">
        <v>91</v>
      </c>
      <c r="D15" s="50" t="s">
        <v>92</v>
      </c>
      <c r="E15" s="53" t="s">
        <v>103</v>
      </c>
      <c r="F15" s="53" t="s">
        <v>104</v>
      </c>
      <c r="G15" s="48">
        <f t="shared" ref="G15" si="1">H15+I15</f>
        <v>8726</v>
      </c>
      <c r="H15" s="52">
        <v>8726</v>
      </c>
      <c r="I15" s="52"/>
      <c r="J15" s="52"/>
    </row>
    <row r="16" spans="1:16" ht="91.9" customHeight="1" x14ac:dyDescent="0.35">
      <c r="A16" s="49" t="s">
        <v>150</v>
      </c>
      <c r="B16" s="49" t="s">
        <v>151</v>
      </c>
      <c r="C16" s="50" t="s">
        <v>152</v>
      </c>
      <c r="D16" s="50" t="s">
        <v>153</v>
      </c>
      <c r="E16" s="53" t="s">
        <v>142</v>
      </c>
      <c r="F16" s="53" t="s">
        <v>157</v>
      </c>
      <c r="G16" s="48">
        <f>H16+I16</f>
        <v>750000</v>
      </c>
      <c r="H16" s="52">
        <v>0</v>
      </c>
      <c r="I16" s="52">
        <v>750000</v>
      </c>
      <c r="J16" s="52"/>
    </row>
    <row r="17" spans="1:10" ht="32.450000000000003" customHeight="1" x14ac:dyDescent="0.35">
      <c r="A17" s="47" t="s">
        <v>31</v>
      </c>
      <c r="B17" s="47" t="s">
        <v>62</v>
      </c>
      <c r="C17" s="47" t="s">
        <v>62</v>
      </c>
      <c r="D17" s="174" t="s">
        <v>82</v>
      </c>
      <c r="E17" s="175"/>
      <c r="F17" s="176"/>
      <c r="G17" s="48">
        <f>SUM(G18:G19)</f>
        <v>0</v>
      </c>
      <c r="H17" s="48">
        <f t="shared" ref="H17:J17" si="2">SUM(H18:H19)</f>
        <v>0</v>
      </c>
      <c r="I17" s="48">
        <f t="shared" si="2"/>
        <v>0</v>
      </c>
      <c r="J17" s="48">
        <f t="shared" si="2"/>
        <v>0</v>
      </c>
    </row>
    <row r="18" spans="1:10" ht="82.15" customHeight="1" x14ac:dyDescent="0.35">
      <c r="A18" s="49" t="s">
        <v>123</v>
      </c>
      <c r="B18" s="49" t="s">
        <v>124</v>
      </c>
      <c r="C18" s="50" t="s">
        <v>95</v>
      </c>
      <c r="D18" s="50" t="s">
        <v>125</v>
      </c>
      <c r="E18" s="53" t="s">
        <v>143</v>
      </c>
      <c r="F18" s="53" t="s">
        <v>144</v>
      </c>
      <c r="G18" s="48">
        <f t="shared" ref="G18" si="3">H18+I18</f>
        <v>-4760</v>
      </c>
      <c r="H18" s="52">
        <v>-4760</v>
      </c>
      <c r="I18" s="52"/>
      <c r="J18" s="52"/>
    </row>
    <row r="19" spans="1:10" ht="98.45" customHeight="1" x14ac:dyDescent="0.35">
      <c r="A19" s="49" t="s">
        <v>132</v>
      </c>
      <c r="B19" s="49" t="s">
        <v>133</v>
      </c>
      <c r="C19" s="50" t="s">
        <v>134</v>
      </c>
      <c r="D19" s="50" t="s">
        <v>135</v>
      </c>
      <c r="E19" s="53" t="s">
        <v>145</v>
      </c>
      <c r="F19" s="53" t="s">
        <v>146</v>
      </c>
      <c r="G19" s="48">
        <f t="shared" ref="G19" si="4">H19+I19</f>
        <v>4760</v>
      </c>
      <c r="H19" s="52">
        <v>4760</v>
      </c>
      <c r="I19" s="52"/>
      <c r="J19" s="52"/>
    </row>
    <row r="20" spans="1:10" ht="28.9" customHeight="1" x14ac:dyDescent="0.35">
      <c r="A20" s="47" t="s">
        <v>97</v>
      </c>
      <c r="B20" s="47" t="s">
        <v>62</v>
      </c>
      <c r="C20" s="47" t="s">
        <v>62</v>
      </c>
      <c r="D20" s="174" t="s">
        <v>154</v>
      </c>
      <c r="E20" s="175"/>
      <c r="F20" s="176"/>
      <c r="G20" s="48">
        <f>G21</f>
        <v>386002</v>
      </c>
      <c r="H20" s="48">
        <f t="shared" ref="H20:J21" si="5">H21</f>
        <v>-10000</v>
      </c>
      <c r="I20" s="48">
        <f t="shared" si="5"/>
        <v>396002</v>
      </c>
      <c r="J20" s="48">
        <f t="shared" si="5"/>
        <v>396002</v>
      </c>
    </row>
    <row r="21" spans="1:10" ht="29.45" customHeight="1" x14ac:dyDescent="0.35">
      <c r="A21" s="47" t="s">
        <v>98</v>
      </c>
      <c r="B21" s="47" t="s">
        <v>62</v>
      </c>
      <c r="C21" s="47" t="s">
        <v>62</v>
      </c>
      <c r="D21" s="174" t="s">
        <v>154</v>
      </c>
      <c r="E21" s="175"/>
      <c r="F21" s="176"/>
      <c r="G21" s="48">
        <f>G22</f>
        <v>386002</v>
      </c>
      <c r="H21" s="48">
        <f t="shared" si="5"/>
        <v>-10000</v>
      </c>
      <c r="I21" s="48">
        <f t="shared" si="5"/>
        <v>396002</v>
      </c>
      <c r="J21" s="48">
        <f t="shared" si="5"/>
        <v>396002</v>
      </c>
    </row>
    <row r="22" spans="1:10" ht="144" customHeight="1" x14ac:dyDescent="0.35">
      <c r="A22" s="49" t="s">
        <v>137</v>
      </c>
      <c r="B22" s="49" t="s">
        <v>138</v>
      </c>
      <c r="C22" s="50" t="s">
        <v>139</v>
      </c>
      <c r="D22" s="54" t="s">
        <v>140</v>
      </c>
      <c r="E22" s="122" t="s">
        <v>155</v>
      </c>
      <c r="F22" s="53" t="s">
        <v>156</v>
      </c>
      <c r="G22" s="48">
        <f>H22+I22</f>
        <v>386002</v>
      </c>
      <c r="H22" s="52">
        <v>-10000</v>
      </c>
      <c r="I22" s="52">
        <v>396002</v>
      </c>
      <c r="J22" s="52">
        <v>396002</v>
      </c>
    </row>
    <row r="23" spans="1:10" ht="28.9" customHeight="1" x14ac:dyDescent="0.35">
      <c r="A23" s="47">
        <v>3700000</v>
      </c>
      <c r="B23" s="47" t="s">
        <v>62</v>
      </c>
      <c r="C23" s="47" t="s">
        <v>62</v>
      </c>
      <c r="D23" s="174" t="s">
        <v>63</v>
      </c>
      <c r="E23" s="175"/>
      <c r="F23" s="176"/>
      <c r="G23" s="48">
        <f>G24</f>
        <v>20000</v>
      </c>
      <c r="H23" s="48">
        <f t="shared" ref="H23:J23" si="6">H24</f>
        <v>20000</v>
      </c>
      <c r="I23" s="48">
        <f t="shared" si="6"/>
        <v>0</v>
      </c>
      <c r="J23" s="48">
        <f t="shared" si="6"/>
        <v>0</v>
      </c>
    </row>
    <row r="24" spans="1:10" ht="29.45" customHeight="1" x14ac:dyDescent="0.35">
      <c r="A24" s="47">
        <v>3710000</v>
      </c>
      <c r="B24" s="47" t="s">
        <v>62</v>
      </c>
      <c r="C24" s="47" t="s">
        <v>62</v>
      </c>
      <c r="D24" s="174" t="s">
        <v>64</v>
      </c>
      <c r="E24" s="175"/>
      <c r="F24" s="176"/>
      <c r="G24" s="48">
        <f>G25+G26</f>
        <v>20000</v>
      </c>
      <c r="H24" s="48">
        <f>H25+H26</f>
        <v>20000</v>
      </c>
      <c r="I24" s="48">
        <f>I25+I26</f>
        <v>0</v>
      </c>
      <c r="J24" s="48">
        <f>J25+J26</f>
        <v>0</v>
      </c>
    </row>
    <row r="25" spans="1:10" ht="82.15" customHeight="1" x14ac:dyDescent="0.35">
      <c r="A25" s="49" t="s">
        <v>35</v>
      </c>
      <c r="B25" s="49" t="s">
        <v>99</v>
      </c>
      <c r="C25" s="50" t="s">
        <v>34</v>
      </c>
      <c r="D25" s="54" t="s">
        <v>100</v>
      </c>
      <c r="E25" s="51" t="s">
        <v>147</v>
      </c>
      <c r="F25" s="53" t="s">
        <v>148</v>
      </c>
      <c r="G25" s="48">
        <f>H25+I25</f>
        <v>20000</v>
      </c>
      <c r="H25" s="52">
        <v>20000</v>
      </c>
      <c r="I25" s="52">
        <v>0</v>
      </c>
      <c r="J25" s="52">
        <v>0</v>
      </c>
    </row>
    <row r="26" spans="1:10" ht="74.45" hidden="1" customHeight="1" x14ac:dyDescent="0.35">
      <c r="A26" s="49" t="s">
        <v>35</v>
      </c>
      <c r="B26" s="49"/>
      <c r="C26" s="50"/>
      <c r="D26" s="54"/>
      <c r="E26" s="51"/>
      <c r="F26" s="53"/>
      <c r="G26" s="48"/>
      <c r="H26" s="52"/>
      <c r="I26" s="52"/>
      <c r="J26" s="52">
        <v>0</v>
      </c>
    </row>
    <row r="27" spans="1:10" ht="43.5" customHeight="1" x14ac:dyDescent="0.35">
      <c r="A27" s="55" t="s">
        <v>8</v>
      </c>
      <c r="B27" s="55" t="s">
        <v>8</v>
      </c>
      <c r="C27" s="55" t="s">
        <v>8</v>
      </c>
      <c r="D27" s="47" t="s">
        <v>36</v>
      </c>
      <c r="E27" s="47" t="s">
        <v>8</v>
      </c>
      <c r="F27" s="47" t="s">
        <v>8</v>
      </c>
      <c r="G27" s="48">
        <f>G23+G13+G17+G20</f>
        <v>1164728</v>
      </c>
      <c r="H27" s="48">
        <f t="shared" ref="H27:J27" si="7">H23+H13+H17+H20</f>
        <v>18726</v>
      </c>
      <c r="I27" s="48">
        <f t="shared" si="7"/>
        <v>1146002</v>
      </c>
      <c r="J27" s="48">
        <f t="shared" si="7"/>
        <v>396002</v>
      </c>
    </row>
    <row r="28" spans="1:10" ht="43.5" customHeight="1" x14ac:dyDescent="0.35">
      <c r="A28" s="56"/>
      <c r="B28" s="56"/>
      <c r="C28" s="56"/>
      <c r="D28" s="57"/>
      <c r="E28" s="57"/>
      <c r="F28" s="57"/>
      <c r="G28" s="58"/>
      <c r="H28" s="58"/>
      <c r="I28" s="58"/>
      <c r="J28" s="58"/>
    </row>
  </sheetData>
  <mergeCells count="21">
    <mergeCell ref="D23:F23"/>
    <mergeCell ref="D24:F24"/>
    <mergeCell ref="F10:F11"/>
    <mergeCell ref="G10:G11"/>
    <mergeCell ref="H10:H11"/>
    <mergeCell ref="D13:F13"/>
    <mergeCell ref="D14:F14"/>
    <mergeCell ref="D17:F17"/>
    <mergeCell ref="D20:F20"/>
    <mergeCell ref="D21:F21"/>
    <mergeCell ref="I10:J10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</mergeCells>
  <pageMargins left="0.31496062992125984" right="0.31496062992125984" top="0.43307086614173229" bottom="0.15748031496062992" header="0.31496062992125984" footer="0.23622047244094491"/>
  <pageSetup paperSize="9" scale="39" fitToHeight="2" orientation="landscape" horizontalDpi="360" verticalDpi="360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2024-12-10T14:26:52Z</cp:lastPrinted>
  <dcterms:created xsi:type="dcterms:W3CDTF">2024-04-09T18:30:40Z</dcterms:created>
  <dcterms:modified xsi:type="dcterms:W3CDTF">2025-05-11T18:12:54Z</dcterms:modified>
</cp:coreProperties>
</file>