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ЮДЖЕТ 2025\29052025   1807\"/>
    </mc:Choice>
  </mc:AlternateContent>
  <bookViews>
    <workbookView xWindow="0" yWindow="0" windowWidth="17256" windowHeight="7776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7'!$13:$14</definedName>
    <definedName name="_xlnm.Print_Area" localSheetId="0">'додаток 1'!$A$1:$F$30</definedName>
    <definedName name="_xlnm.Print_Area" localSheetId="1">'додаток 2'!$A$1:$F$22</definedName>
    <definedName name="_xlnm.Print_Area" localSheetId="2">'додаток 3'!$A$1:$P$44</definedName>
    <definedName name="_xlnm.Print_Area" localSheetId="3">'додаток 5'!$A$1:$D$45</definedName>
    <definedName name="_xlnm.Print_Area" localSheetId="4">'додаток 7'!$A$1:$J$32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5" l="1"/>
  <c r="H25" i="5"/>
  <c r="I25" i="5"/>
  <c r="J25" i="5"/>
  <c r="H26" i="5"/>
  <c r="I26" i="5"/>
  <c r="J26" i="5"/>
  <c r="G26" i="5"/>
  <c r="G28" i="5"/>
  <c r="G22" i="5"/>
  <c r="D19" i="4" l="1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30" i="1" l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G23" i="5" l="1"/>
  <c r="C22" i="2" l="1"/>
  <c r="C21" i="2"/>
  <c r="C20" i="2"/>
  <c r="C19" i="2"/>
  <c r="C17" i="2"/>
  <c r="C16" i="2"/>
  <c r="C15" i="2"/>
  <c r="C14" i="2"/>
  <c r="G31" i="5" l="1"/>
  <c r="I30" i="5" l="1"/>
  <c r="J30" i="5"/>
  <c r="G27" i="5" l="1"/>
  <c r="G24" i="5"/>
  <c r="G21" i="5"/>
  <c r="G20" i="5" l="1"/>
  <c r="G19" i="5"/>
  <c r="G18" i="5"/>
  <c r="D43" i="4" l="1"/>
  <c r="D18" i="4" l="1"/>
  <c r="H30" i="5" l="1"/>
  <c r="I17" i="5" l="1"/>
  <c r="I32" i="5" s="1"/>
  <c r="J17" i="5"/>
  <c r="J32" i="5" s="1"/>
  <c r="H17" i="5"/>
  <c r="H32" i="5" s="1"/>
  <c r="J29" i="5" l="1"/>
  <c r="I29" i="5"/>
  <c r="H16" i="5"/>
  <c r="D34" i="4"/>
  <c r="D32" i="4"/>
  <c r="G30" i="5" l="1"/>
  <c r="G32" i="5" s="1"/>
  <c r="G16" i="5"/>
  <c r="G25" i="5"/>
  <c r="H29" i="5"/>
  <c r="G29" i="5" l="1"/>
  <c r="D23" i="4"/>
  <c r="D30" i="4" l="1"/>
  <c r="D42" i="4" l="1"/>
  <c r="D41" i="4" s="1"/>
  <c r="D22" i="4"/>
</calcChain>
</file>

<file path=xl/sharedStrings.xml><?xml version="1.0" encoding="utf-8"?>
<sst xmlns="http://schemas.openxmlformats.org/spreadsheetml/2006/main" count="351" uniqueCount="198">
  <si>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</si>
  <si>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</si>
  <si>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</si>
  <si>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</si>
  <si>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</si>
  <si>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</si>
  <si>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</si>
  <si>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</si>
  <si>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</si>
  <si>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</si>
  <si>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</si>
  <si>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</si>
  <si>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</si>
  <si>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</si>
  <si>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</si>
  <si>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</si>
  <si>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</si>
  <si>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</si>
  <si>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</si>
  <si>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</si>
  <si>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</si>
  <si>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</si>
  <si>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</si>
  <si>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</si>
  <si>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</si>
  <si>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</si>
  <si>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</si>
  <si>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</si>
  <si>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</si>
  <si>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</si>
  <si>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</si>
  <si>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</si>
  <si>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</si>
  <si>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</si>
  <si>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</si>
  <si>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</si>
  <si>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</si>
  <si>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</si>
  <si>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</si>
  <si>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</si>
  <si>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</si>
  <si>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</si>
  <si>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</si>
  <si>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</si>
  <si>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</si>
  <si>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</si>
  <si>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</si>
  <si>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</si>
  <si>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</si>
  <si>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</si>
  <si>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</si>
  <si>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</si>
  <si>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</si>
  <si>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Кошти, що передаються із загального фонду бюджету до бюджету розвитку (спеціального фонду)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</si>
  <si>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</si>
  <si>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</si>
  <si>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</si>
  <si>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</si>
  <si>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</si>
  <si>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</si>
  <si>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</si>
  <si>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</si>
  <si>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</si>
  <si>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</si>
  <si>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</si>
  <si>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</si>
  <si>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Пальне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</si>
  <si>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</si>
  <si>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</si>
  <si>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</si>
  <si>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</si>
  <si>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</si>
  <si>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</si>
  <si>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</si>
  <si>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</si>
  <si>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</si>
  <si>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</si>
  <si>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</si>
  <si>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1070</t>
  </si>
  <si>
    <t>1010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</si>
  <si>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</si>
  <si>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</si>
  <si>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</si>
  <si>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</si>
  <si>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</si>
  <si>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</si>
  <si>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</si>
  <si>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</si>
  <si>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</si>
  <si>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</si>
  <si>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0443</t>
  </si>
  <si>
    <t>0540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</si>
  <si>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</si>
  <si>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</si>
  <si>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</si>
  <si>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</si>
  <si>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</si>
  <si>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</si>
  <si>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</si>
  <si>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</si>
  <si>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</si>
  <si>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</si>
  <si>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</si>
  <si>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</si>
  <si>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</si>
  <si>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</si>
  <si>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</si>
  <si>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</si>
  <si>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</si>
  <si>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</si>
  <si>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</si>
  <si>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</si>
  <si>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</si>
  <si>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</si>
  <si>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</si>
  <si>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</si>
  <si>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</si>
  <si>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</si>
  <si>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</si>
  <si>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</si>
  <si>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</si>
  <si>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1110000000</t>
  </si>
  <si>
    <t>Обласний бюджет Кіровоградської області</t>
  </si>
  <si>
    <t>1130820000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</si>
  <si>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</si>
  <si>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</si>
  <si>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</si>
  <si>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</si>
  <si>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</si>
  <si>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</si>
  <si>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</si>
  <si>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</si>
  <si>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</si>
  <si>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</si>
  <si>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</si>
  <si>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</si>
  <si>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</si>
  <si>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Програма охорони навколишнього природного середовища на території Великосеверинівської громади на 2024-2026 роки</t>
  </si>
  <si>
    <t>Фінансовий відділ Великосеверинівської сільської ради</t>
  </si>
  <si>
    <t>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</si>
  <si>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30.08.2024 р. №1599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</si>
  <si>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</si>
  <si>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Дотації з місцевих бюджетів іншим місцевим бюджетам</t>
  </si>
  <si>
    <t>Інші дотації з місцевого бюджету</t>
  </si>
  <si>
    <t>41040400</t>
  </si>
  <si>
    <t>Бюджет Аджамської ТГ (для придбання пального,канцтоварів, миючих засобів, автозапчастин,страхування авто, інтернет послуги, повірки тонометрів та придбання медикаментів)</t>
  </si>
  <si>
    <t>Районний бюджет Кропивницького району (ЦРЛ на оплату комунальних послуг)</t>
  </si>
  <si>
    <t>ІІ. Трансферти із спеціального фонду бюджету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</si>
  <si>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</si>
  <si>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</si>
  <si>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Акцизний податок з ввезених на митну територію України підакцизних товарів (продукції)</t>
  </si>
  <si>
    <t xml:space="preserve">Додаток № 1 </t>
  </si>
  <si>
    <t xml:space="preserve">Додаток № 2     </t>
  </si>
  <si>
    <t xml:space="preserve">Додаток № 3 </t>
  </si>
  <si>
    <t>Додаток № 5</t>
  </si>
  <si>
    <t>Додаток 7</t>
  </si>
  <si>
    <t>Рішення сесії Великосеверинівської сільської ради від 22.12.2023 р. №1444, зі змінами</t>
  </si>
  <si>
    <t>Туристичний збір</t>
  </si>
  <si>
    <t>Туристичний збір, сплачений фізичними особами</t>
  </si>
  <si>
    <t>0117350</t>
  </si>
  <si>
    <t>7350</t>
  </si>
  <si>
    <t>Розроблення схем планування та забудови територій (містобудівної документації)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</si>
  <si>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</si>
  <si>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</si>
  <si>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</si>
  <si>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</si>
  <si>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0118330</t>
  </si>
  <si>
    <t>8330</t>
  </si>
  <si>
    <t>Інша діяльність у сфері екології та охорони природних ресурсів</t>
  </si>
  <si>
    <t>0610160</t>
  </si>
  <si>
    <t>0611141</t>
  </si>
  <si>
    <t>1141</t>
  </si>
  <si>
    <t>Забезпечення діяльності інших закладів у сфері освіти</t>
  </si>
  <si>
    <t>0900000</t>
  </si>
  <si>
    <t>0910000</t>
  </si>
  <si>
    <t>0910160</t>
  </si>
  <si>
    <t>Державний бюджет ( співфінансування для поточного ремонту дороги державного значення)</t>
  </si>
  <si>
    <t>'Програма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</si>
  <si>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Рішення сесії Великосеверинівської сільської ради від 22.12.2023 р. №1438</t>
  </si>
  <si>
    <t>сільської ради від  29.05.2025 року № 1807</t>
  </si>
  <si>
    <t>сільської ради від   29.05.2025 року № 1807</t>
  </si>
  <si>
    <t>сільської ради від 29.05.2025 року № 1807</t>
  </si>
  <si>
    <t>до рішення Великосеверинівської сільської ради від  29.05.2025 року № 1807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</si>
  <si>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</si>
  <si>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</si>
  <si>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</si>
  <si>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</si>
  <si>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</si>
  <si>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</si>
  <si>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</si>
  <si>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</si>
  <si>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</si>
  <si>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</si>
  <si>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</si>
  <si>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Служба у справах дітей</t>
  </si>
  <si>
    <t>Програми розвитку фізичної культури і спорту на території Великосеверинівської територіальної громади на 2024-2026 роки</t>
  </si>
  <si>
    <t>Рішення сесії Великосеверинівської сільської ради від 22.12.2023 р. №1447, зі змінами</t>
  </si>
  <si>
    <t>від  29.05.2025р.  № 1807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</si>
</sst>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5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horizontal="center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topLeftCell="A10" zoomScale="80" zoomScaleNormal="100" zoomScaleSheetLayoutView="80" workbookViewId="0">
      <selection activeCell="U20" sqref="U20"/>
    </sheetView>
  </sheetViews>
  <sheetFormatPr defaultRowHeight="13.8" x14ac:dyDescent="0.3"/>
  <cols>
    <col min="1" max="1" width="11.33203125" style="1" customWidth="1"/>
    <col min="2" max="2" width="44.6640625" style="1" customWidth="1"/>
    <col min="3" max="3" width="14.21875" style="1" customWidth="1"/>
    <col min="4" max="4" width="14.109375" style="1" customWidth="1"/>
    <col min="5" max="5" width="14.21875" style="1" customWidth="1"/>
    <col min="6" max="6" width="14.77734375" style="1" customWidth="1"/>
    <col min="7" max="16384" width="8.88671875" style="1"/>
  </cols>
  <sheetData>
    <row r="1" spans="1:9" s="54" customFormat="1" ht="37.5" customHeight="1" x14ac:dyDescent="0.35">
      <c r="C1" s="112" t="s">
        <v>151</v>
      </c>
      <c r="D1" s="112"/>
      <c r="E1" s="112"/>
      <c r="F1" s="112"/>
      <c r="G1" s="112"/>
      <c r="H1" s="55"/>
    </row>
    <row r="2" spans="1:9" s="54" customFormat="1" ht="16.2" customHeight="1" x14ac:dyDescent="0.35">
      <c r="C2" s="112" t="s">
        <v>33</v>
      </c>
      <c r="D2" s="112"/>
      <c r="E2" s="112"/>
      <c r="F2" s="112"/>
      <c r="G2" s="78"/>
      <c r="H2" s="56"/>
      <c r="I2" s="56"/>
    </row>
    <row r="3" spans="1:9" s="54" customFormat="1" ht="15.6" customHeight="1" x14ac:dyDescent="0.35">
      <c r="C3" s="113" t="s">
        <v>179</v>
      </c>
      <c r="D3" s="113"/>
      <c r="E3" s="113"/>
      <c r="F3" s="113"/>
      <c r="G3" s="78"/>
      <c r="H3" s="56"/>
      <c r="I3" s="56"/>
    </row>
    <row r="4" spans="1:9" s="54" customFormat="1" ht="35.25" customHeight="1" x14ac:dyDescent="0.4">
      <c r="C4" s="57"/>
      <c r="D4" s="57"/>
      <c r="E4" s="114"/>
      <c r="F4" s="114"/>
      <c r="G4" s="114"/>
      <c r="H4" s="114"/>
      <c r="I4" s="114"/>
    </row>
    <row r="5" spans="1:9" s="54" customFormat="1" ht="30" customHeight="1" x14ac:dyDescent="0.35">
      <c r="A5" s="115" t="s">
        <v>34</v>
      </c>
      <c r="B5" s="115"/>
      <c r="C5" s="115"/>
      <c r="D5" s="115"/>
      <c r="E5" s="115"/>
      <c r="F5" s="115"/>
      <c r="G5" s="56"/>
      <c r="H5" s="56"/>
      <c r="I5" s="56"/>
    </row>
    <row r="6" spans="1:9" s="58" customFormat="1" ht="55.8" customHeight="1" x14ac:dyDescent="0.35">
      <c r="A6" s="110" t="s">
        <v>56</v>
      </c>
      <c r="B6" s="110"/>
      <c r="C6" s="110"/>
      <c r="D6" s="110"/>
      <c r="E6" s="110"/>
      <c r="F6" s="110"/>
      <c r="G6" s="65"/>
      <c r="H6" s="65"/>
      <c r="I6" s="65"/>
    </row>
    <row r="7" spans="1:9" s="58" customFormat="1" ht="48.75" customHeight="1" x14ac:dyDescent="0.35">
      <c r="A7" s="111" t="s">
        <v>9</v>
      </c>
      <c r="B7" s="111"/>
      <c r="E7" s="59"/>
      <c r="F7" s="59"/>
      <c r="G7" s="59"/>
      <c r="H7" s="59"/>
      <c r="I7" s="59"/>
    </row>
    <row r="8" spans="1:9" s="58" customFormat="1" ht="27" customHeight="1" x14ac:dyDescent="0.4">
      <c r="A8" s="60" t="s">
        <v>10</v>
      </c>
      <c r="B8" s="60"/>
      <c r="E8" s="79"/>
      <c r="F8" s="61" t="s">
        <v>35</v>
      </c>
      <c r="G8" s="57"/>
    </row>
    <row r="9" spans="1:9" ht="13.8" customHeight="1" x14ac:dyDescent="0.3">
      <c r="A9" s="108" t="s">
        <v>0</v>
      </c>
      <c r="B9" s="108" t="s">
        <v>1</v>
      </c>
      <c r="C9" s="108" t="s">
        <v>2</v>
      </c>
      <c r="D9" s="108" t="s">
        <v>3</v>
      </c>
      <c r="E9" s="108" t="s">
        <v>4</v>
      </c>
      <c r="F9" s="108"/>
    </row>
    <row r="10" spans="1:9" ht="13.8" customHeight="1" x14ac:dyDescent="0.3">
      <c r="A10" s="108"/>
      <c r="B10" s="108"/>
      <c r="C10" s="108"/>
      <c r="D10" s="108"/>
      <c r="E10" s="108" t="s">
        <v>5</v>
      </c>
      <c r="F10" s="109" t="s">
        <v>6</v>
      </c>
    </row>
    <row r="11" spans="1:9" x14ac:dyDescent="0.3">
      <c r="A11" s="108"/>
      <c r="B11" s="108"/>
      <c r="C11" s="108"/>
      <c r="D11" s="108"/>
      <c r="E11" s="108"/>
      <c r="F11" s="108"/>
    </row>
    <row r="12" spans="1:9" x14ac:dyDescent="0.3">
      <c r="A12" s="106">
        <v>1</v>
      </c>
      <c r="B12" s="106">
        <v>2</v>
      </c>
      <c r="C12" s="106">
        <v>3</v>
      </c>
      <c r="D12" s="106">
        <v>4</v>
      </c>
      <c r="E12" s="106">
        <v>5</v>
      </c>
      <c r="F12" s="106">
        <v>6</v>
      </c>
    </row>
    <row r="13" spans="1:9" x14ac:dyDescent="0.3">
      <c r="A13" s="48">
        <v>10000000</v>
      </c>
      <c r="B13" s="49" t="s">
        <v>63</v>
      </c>
      <c r="C13" s="50">
        <f t="shared" ref="C13:C30" si="0">D13+E13</f>
        <v>1598536</v>
      </c>
      <c r="D13" s="50">
        <v>1598536</v>
      </c>
      <c r="E13" s="50">
        <v>0</v>
      </c>
      <c r="F13" s="50">
        <v>0</v>
      </c>
    </row>
    <row r="14" spans="1:9" ht="35.4" customHeight="1" x14ac:dyDescent="0.3">
      <c r="A14" s="48">
        <v>11000000</v>
      </c>
      <c r="B14" s="49" t="s">
        <v>64</v>
      </c>
      <c r="C14" s="50">
        <f t="shared" si="0"/>
        <v>22000</v>
      </c>
      <c r="D14" s="50">
        <v>22000</v>
      </c>
      <c r="E14" s="50">
        <v>0</v>
      </c>
      <c r="F14" s="50">
        <v>0</v>
      </c>
    </row>
    <row r="15" spans="1:9" x14ac:dyDescent="0.3">
      <c r="A15" s="48">
        <v>11020000</v>
      </c>
      <c r="B15" s="49" t="s">
        <v>148</v>
      </c>
      <c r="C15" s="50">
        <f t="shared" si="0"/>
        <v>22000</v>
      </c>
      <c r="D15" s="50">
        <v>22000</v>
      </c>
      <c r="E15" s="50">
        <v>0</v>
      </c>
      <c r="F15" s="50">
        <v>0</v>
      </c>
    </row>
    <row r="16" spans="1:9" ht="34.200000000000003" customHeight="1" x14ac:dyDescent="0.3">
      <c r="A16" s="51">
        <v>11020200</v>
      </c>
      <c r="B16" s="52" t="s">
        <v>149</v>
      </c>
      <c r="C16" s="53">
        <f t="shared" si="0"/>
        <v>22000</v>
      </c>
      <c r="D16" s="53">
        <v>22000</v>
      </c>
      <c r="E16" s="53">
        <v>0</v>
      </c>
      <c r="F16" s="53">
        <v>0</v>
      </c>
    </row>
    <row r="17" spans="1:6" ht="21.6" customHeight="1" x14ac:dyDescent="0.3">
      <c r="A17" s="48">
        <v>14000000</v>
      </c>
      <c r="B17" s="49" t="s">
        <v>65</v>
      </c>
      <c r="C17" s="50">
        <f t="shared" si="0"/>
        <v>390000</v>
      </c>
      <c r="D17" s="50">
        <v>390000</v>
      </c>
      <c r="E17" s="50">
        <v>0</v>
      </c>
      <c r="F17" s="50">
        <v>0</v>
      </c>
    </row>
    <row r="18" spans="1:6" ht="52.8" customHeight="1" x14ac:dyDescent="0.3">
      <c r="A18" s="48">
        <v>14030000</v>
      </c>
      <c r="B18" s="49" t="s">
        <v>150</v>
      </c>
      <c r="C18" s="50">
        <f t="shared" si="0"/>
        <v>390000</v>
      </c>
      <c r="D18" s="50">
        <v>390000</v>
      </c>
      <c r="E18" s="50">
        <v>0</v>
      </c>
      <c r="F18" s="50">
        <v>0</v>
      </c>
    </row>
    <row r="19" spans="1:6" x14ac:dyDescent="0.3">
      <c r="A19" s="51">
        <v>14031900</v>
      </c>
      <c r="B19" s="52" t="s">
        <v>66</v>
      </c>
      <c r="C19" s="53">
        <f t="shared" si="0"/>
        <v>390000</v>
      </c>
      <c r="D19" s="53">
        <v>390000</v>
      </c>
      <c r="E19" s="53">
        <v>0</v>
      </c>
      <c r="F19" s="53">
        <v>0</v>
      </c>
    </row>
    <row r="20" spans="1:6" ht="41.4" x14ac:dyDescent="0.3">
      <c r="A20" s="48">
        <v>18000000</v>
      </c>
      <c r="B20" s="49" t="s">
        <v>67</v>
      </c>
      <c r="C20" s="50">
        <f t="shared" si="0"/>
        <v>1186536</v>
      </c>
      <c r="D20" s="50">
        <v>1186536</v>
      </c>
      <c r="E20" s="50">
        <v>0</v>
      </c>
      <c r="F20" s="50">
        <v>0</v>
      </c>
    </row>
    <row r="21" spans="1:6" x14ac:dyDescent="0.3">
      <c r="A21" s="48">
        <v>18030000</v>
      </c>
      <c r="B21" s="49" t="s">
        <v>157</v>
      </c>
      <c r="C21" s="50">
        <f t="shared" si="0"/>
        <v>2920</v>
      </c>
      <c r="D21" s="50">
        <v>2920</v>
      </c>
      <c r="E21" s="50">
        <v>0</v>
      </c>
      <c r="F21" s="50">
        <v>0</v>
      </c>
    </row>
    <row r="22" spans="1:6" x14ac:dyDescent="0.3">
      <c r="A22" s="51">
        <v>18030200</v>
      </c>
      <c r="B22" s="52" t="s">
        <v>158</v>
      </c>
      <c r="C22" s="53">
        <f t="shared" si="0"/>
        <v>2920</v>
      </c>
      <c r="D22" s="53">
        <v>2920</v>
      </c>
      <c r="E22" s="53">
        <v>0</v>
      </c>
      <c r="F22" s="53">
        <v>0</v>
      </c>
    </row>
    <row r="23" spans="1:6" x14ac:dyDescent="0.3">
      <c r="A23" s="48">
        <v>18050000</v>
      </c>
      <c r="B23" s="49" t="s">
        <v>68</v>
      </c>
      <c r="C23" s="50">
        <f t="shared" si="0"/>
        <v>1183616</v>
      </c>
      <c r="D23" s="50">
        <v>1183616</v>
      </c>
      <c r="E23" s="50">
        <v>0</v>
      </c>
      <c r="F23" s="50">
        <v>0</v>
      </c>
    </row>
    <row r="24" spans="1:6" ht="69" x14ac:dyDescent="0.3">
      <c r="A24" s="51">
        <v>18050500</v>
      </c>
      <c r="B24" s="52" t="s">
        <v>141</v>
      </c>
      <c r="C24" s="53">
        <f t="shared" si="0"/>
        <v>1183616</v>
      </c>
      <c r="D24" s="53">
        <v>1183616</v>
      </c>
      <c r="E24" s="53">
        <v>0</v>
      </c>
      <c r="F24" s="53">
        <v>0</v>
      </c>
    </row>
    <row r="25" spans="1:6" ht="28.8" customHeight="1" x14ac:dyDescent="0.3">
      <c r="A25" s="48"/>
      <c r="B25" s="49" t="s">
        <v>69</v>
      </c>
      <c r="C25" s="50">
        <f t="shared" si="0"/>
        <v>1598536</v>
      </c>
      <c r="D25" s="50">
        <v>1598536</v>
      </c>
      <c r="E25" s="50">
        <v>0</v>
      </c>
      <c r="F25" s="50">
        <v>0</v>
      </c>
    </row>
    <row r="26" spans="1:6" ht="24.6" customHeight="1" x14ac:dyDescent="0.3">
      <c r="A26" s="48">
        <v>40000000</v>
      </c>
      <c r="B26" s="49" t="s">
        <v>50</v>
      </c>
      <c r="C26" s="50">
        <f t="shared" si="0"/>
        <v>94745</v>
      </c>
      <c r="D26" s="50">
        <v>94745</v>
      </c>
      <c r="E26" s="50">
        <v>0</v>
      </c>
      <c r="F26" s="50">
        <v>0</v>
      </c>
    </row>
    <row r="27" spans="1:6" x14ac:dyDescent="0.3">
      <c r="A27" s="48">
        <v>41000000</v>
      </c>
      <c r="B27" s="49" t="s">
        <v>51</v>
      </c>
      <c r="C27" s="50">
        <f t="shared" si="0"/>
        <v>94745</v>
      </c>
      <c r="D27" s="50">
        <v>94745</v>
      </c>
      <c r="E27" s="50">
        <v>0</v>
      </c>
      <c r="F27" s="50">
        <v>0</v>
      </c>
    </row>
    <row r="28" spans="1:6" ht="27.6" x14ac:dyDescent="0.3">
      <c r="A28" s="48">
        <v>41040000</v>
      </c>
      <c r="B28" s="49" t="s">
        <v>142</v>
      </c>
      <c r="C28" s="50">
        <f t="shared" si="0"/>
        <v>94745</v>
      </c>
      <c r="D28" s="50">
        <v>94745</v>
      </c>
      <c r="E28" s="50">
        <v>0</v>
      </c>
      <c r="F28" s="50">
        <v>0</v>
      </c>
    </row>
    <row r="29" spans="1:6" x14ac:dyDescent="0.3">
      <c r="A29" s="51">
        <v>41040400</v>
      </c>
      <c r="B29" s="52" t="s">
        <v>143</v>
      </c>
      <c r="C29" s="53">
        <f t="shared" si="0"/>
        <v>94745</v>
      </c>
      <c r="D29" s="53">
        <v>94745</v>
      </c>
      <c r="E29" s="53">
        <v>0</v>
      </c>
      <c r="F29" s="53">
        <v>0</v>
      </c>
    </row>
    <row r="30" spans="1:6" x14ac:dyDescent="0.3">
      <c r="A30" s="2" t="s">
        <v>8</v>
      </c>
      <c r="B30" s="49" t="s">
        <v>7</v>
      </c>
      <c r="C30" s="50">
        <f t="shared" si="0"/>
        <v>1693281</v>
      </c>
      <c r="D30" s="50">
        <v>1693281</v>
      </c>
      <c r="E30" s="50">
        <v>0</v>
      </c>
      <c r="F30" s="50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87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7" zoomScaleNormal="100" zoomScaleSheetLayoutView="100" workbookViewId="0">
      <selection activeCell="A5" sqref="A5:F5"/>
    </sheetView>
  </sheetViews>
  <sheetFormatPr defaultRowHeight="13.8" x14ac:dyDescent="0.3"/>
  <cols>
    <col min="1" max="1" width="11.33203125" style="42" customWidth="1"/>
    <col min="2" max="2" width="41.109375" style="42" customWidth="1"/>
    <col min="3" max="3" width="14.77734375" style="42" customWidth="1"/>
    <col min="4" max="5" width="14.21875" style="42" customWidth="1"/>
    <col min="6" max="6" width="15.44140625" style="42" customWidth="1"/>
    <col min="7" max="16384" width="8.88671875" style="42"/>
  </cols>
  <sheetData>
    <row r="1" spans="1:9" s="3" customFormat="1" ht="37.5" customHeight="1" x14ac:dyDescent="0.35">
      <c r="C1" s="120" t="s">
        <v>152</v>
      </c>
      <c r="D1" s="120"/>
      <c r="E1" s="120"/>
      <c r="F1" s="120"/>
      <c r="G1" s="120"/>
      <c r="H1" s="4"/>
    </row>
    <row r="2" spans="1:9" s="3" customFormat="1" ht="16.2" customHeight="1" x14ac:dyDescent="0.35">
      <c r="C2" s="120" t="s">
        <v>33</v>
      </c>
      <c r="D2" s="120"/>
      <c r="E2" s="120"/>
      <c r="F2" s="120"/>
      <c r="G2" s="62"/>
      <c r="H2" s="5"/>
      <c r="I2" s="5"/>
    </row>
    <row r="3" spans="1:9" s="3" customFormat="1" ht="15.6" customHeight="1" x14ac:dyDescent="0.35">
      <c r="C3" s="121" t="s">
        <v>180</v>
      </c>
      <c r="D3" s="121"/>
      <c r="E3" s="121"/>
      <c r="F3" s="121"/>
      <c r="G3" s="62"/>
      <c r="H3" s="5"/>
      <c r="I3" s="5"/>
    </row>
    <row r="4" spans="1:9" s="3" customFormat="1" ht="35.25" customHeight="1" x14ac:dyDescent="0.4">
      <c r="C4" s="6"/>
      <c r="D4" s="6"/>
      <c r="E4" s="122"/>
      <c r="F4" s="122"/>
      <c r="G4" s="122"/>
      <c r="H4" s="122"/>
      <c r="I4" s="122"/>
    </row>
    <row r="5" spans="1:9" s="3" customFormat="1" ht="50.25" customHeight="1" x14ac:dyDescent="0.35">
      <c r="A5" s="123" t="s">
        <v>34</v>
      </c>
      <c r="B5" s="123"/>
      <c r="C5" s="123"/>
      <c r="D5" s="123"/>
      <c r="E5" s="123"/>
      <c r="F5" s="123"/>
      <c r="G5" s="5"/>
      <c r="H5" s="5"/>
      <c r="I5" s="5"/>
    </row>
    <row r="6" spans="1:9" s="8" customFormat="1" ht="61.2" customHeight="1" x14ac:dyDescent="0.35">
      <c r="A6" s="124" t="s">
        <v>58</v>
      </c>
      <c r="B6" s="124"/>
      <c r="C6" s="124"/>
      <c r="D6" s="124"/>
      <c r="E6" s="124"/>
      <c r="F6" s="124"/>
      <c r="G6" s="7"/>
      <c r="H6" s="7"/>
      <c r="I6" s="7"/>
    </row>
    <row r="7" spans="1:9" s="8" customFormat="1" ht="48.75" customHeight="1" x14ac:dyDescent="0.35">
      <c r="A7" s="119" t="s">
        <v>9</v>
      </c>
      <c r="B7" s="119"/>
      <c r="E7" s="64"/>
      <c r="F7" s="64"/>
      <c r="G7" s="64"/>
      <c r="H7" s="64"/>
      <c r="I7" s="64"/>
    </row>
    <row r="8" spans="1:9" s="8" customFormat="1" ht="25.2" customHeight="1" x14ac:dyDescent="0.4">
      <c r="A8" s="9" t="s">
        <v>10</v>
      </c>
      <c r="B8" s="9"/>
      <c r="E8" s="63"/>
      <c r="F8" s="10" t="s">
        <v>35</v>
      </c>
      <c r="G8" s="6"/>
    </row>
    <row r="9" spans="1:9" ht="13.8" customHeight="1" x14ac:dyDescent="0.3">
      <c r="A9" s="108" t="s">
        <v>0</v>
      </c>
      <c r="B9" s="108" t="s">
        <v>18</v>
      </c>
      <c r="C9" s="108" t="s">
        <v>2</v>
      </c>
      <c r="D9" s="108" t="s">
        <v>3</v>
      </c>
      <c r="E9" s="108" t="s">
        <v>4</v>
      </c>
      <c r="F9" s="108"/>
    </row>
    <row r="10" spans="1:9" ht="13.8" customHeight="1" x14ac:dyDescent="0.3">
      <c r="A10" s="108"/>
      <c r="B10" s="108"/>
      <c r="C10" s="108"/>
      <c r="D10" s="108"/>
      <c r="E10" s="108" t="s">
        <v>5</v>
      </c>
      <c r="F10" s="108" t="s">
        <v>6</v>
      </c>
    </row>
    <row r="11" spans="1:9" ht="13.8" customHeight="1" x14ac:dyDescent="0.3">
      <c r="A11" s="108"/>
      <c r="B11" s="108"/>
      <c r="C11" s="108"/>
      <c r="D11" s="108"/>
      <c r="E11" s="108"/>
      <c r="F11" s="108"/>
    </row>
    <row r="12" spans="1:9" ht="13.8" customHeight="1" x14ac:dyDescent="0.3">
      <c r="A12" s="105">
        <v>1</v>
      </c>
      <c r="B12" s="105">
        <v>2</v>
      </c>
      <c r="C12" s="105">
        <v>3</v>
      </c>
      <c r="D12" s="105">
        <v>4</v>
      </c>
      <c r="E12" s="105">
        <v>5</v>
      </c>
      <c r="F12" s="105">
        <v>6</v>
      </c>
    </row>
    <row r="13" spans="1:9" ht="21" customHeight="1" x14ac:dyDescent="0.3">
      <c r="A13" s="116" t="s">
        <v>17</v>
      </c>
      <c r="B13" s="117"/>
      <c r="C13" s="117"/>
      <c r="D13" s="117"/>
      <c r="E13" s="117"/>
      <c r="F13" s="118"/>
    </row>
    <row r="14" spans="1:9" x14ac:dyDescent="0.3">
      <c r="A14" s="48">
        <v>200000</v>
      </c>
      <c r="B14" s="49" t="s">
        <v>16</v>
      </c>
      <c r="C14" s="50">
        <f>D14+E14</f>
        <v>0</v>
      </c>
      <c r="D14" s="50">
        <v>-150000</v>
      </c>
      <c r="E14" s="50">
        <v>150000</v>
      </c>
      <c r="F14" s="50">
        <v>150000</v>
      </c>
    </row>
    <row r="15" spans="1:9" ht="27.6" x14ac:dyDescent="0.3">
      <c r="A15" s="48">
        <v>208000</v>
      </c>
      <c r="B15" s="49" t="s">
        <v>15</v>
      </c>
      <c r="C15" s="50">
        <f>D15+E15</f>
        <v>0</v>
      </c>
      <c r="D15" s="50">
        <v>-150000</v>
      </c>
      <c r="E15" s="50">
        <v>150000</v>
      </c>
      <c r="F15" s="50">
        <v>150000</v>
      </c>
    </row>
    <row r="16" spans="1:9" ht="41.4" x14ac:dyDescent="0.3">
      <c r="A16" s="51">
        <v>208400</v>
      </c>
      <c r="B16" s="52" t="s">
        <v>53</v>
      </c>
      <c r="C16" s="53">
        <f>D16+E16</f>
        <v>0</v>
      </c>
      <c r="D16" s="53">
        <v>-150000</v>
      </c>
      <c r="E16" s="53">
        <v>150000</v>
      </c>
      <c r="F16" s="53">
        <v>150000</v>
      </c>
    </row>
    <row r="17" spans="1:6" x14ac:dyDescent="0.3">
      <c r="A17" s="2" t="s">
        <v>8</v>
      </c>
      <c r="B17" s="49" t="s">
        <v>11</v>
      </c>
      <c r="C17" s="50">
        <f>D17+E17</f>
        <v>0</v>
      </c>
      <c r="D17" s="50">
        <v>-150000</v>
      </c>
      <c r="E17" s="50">
        <v>150000</v>
      </c>
      <c r="F17" s="50">
        <v>150000</v>
      </c>
    </row>
    <row r="18" spans="1:6" x14ac:dyDescent="0.3">
      <c r="A18" s="116" t="s">
        <v>14</v>
      </c>
      <c r="B18" s="117"/>
      <c r="C18" s="117"/>
      <c r="D18" s="117"/>
      <c r="E18" s="117"/>
      <c r="F18" s="118"/>
    </row>
    <row r="19" spans="1:6" x14ac:dyDescent="0.3">
      <c r="A19" s="48">
        <v>600000</v>
      </c>
      <c r="B19" s="49" t="s">
        <v>13</v>
      </c>
      <c r="C19" s="50">
        <f>D19+E19</f>
        <v>0</v>
      </c>
      <c r="D19" s="50">
        <v>-150000</v>
      </c>
      <c r="E19" s="50">
        <v>150000</v>
      </c>
      <c r="F19" s="50">
        <v>150000</v>
      </c>
    </row>
    <row r="20" spans="1:6" x14ac:dyDescent="0.3">
      <c r="A20" s="48">
        <v>602000</v>
      </c>
      <c r="B20" s="49" t="s">
        <v>12</v>
      </c>
      <c r="C20" s="50">
        <f>D20+E20</f>
        <v>0</v>
      </c>
      <c r="D20" s="50">
        <v>-150000</v>
      </c>
      <c r="E20" s="50">
        <v>150000</v>
      </c>
      <c r="F20" s="50">
        <v>150000</v>
      </c>
    </row>
    <row r="21" spans="1:6" ht="41.4" x14ac:dyDescent="0.3">
      <c r="A21" s="51">
        <v>602400</v>
      </c>
      <c r="B21" s="52" t="s">
        <v>53</v>
      </c>
      <c r="C21" s="53">
        <f>D21+E21</f>
        <v>0</v>
      </c>
      <c r="D21" s="53">
        <v>-150000</v>
      </c>
      <c r="E21" s="53">
        <v>150000</v>
      </c>
      <c r="F21" s="53">
        <v>150000</v>
      </c>
    </row>
    <row r="22" spans="1:6" ht="21" customHeight="1" x14ac:dyDescent="0.3">
      <c r="A22" s="2" t="s">
        <v>8</v>
      </c>
      <c r="B22" s="49" t="s">
        <v>11</v>
      </c>
      <c r="C22" s="50">
        <f>D22+E22</f>
        <v>0</v>
      </c>
      <c r="D22" s="50">
        <v>-150000</v>
      </c>
      <c r="E22" s="50">
        <v>150000</v>
      </c>
      <c r="F22" s="50">
        <v>150000</v>
      </c>
    </row>
  </sheetData>
  <mergeCells count="16">
    <mergeCell ref="A18:F18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A25" zoomScale="80" zoomScaleNormal="100" zoomScaleSheetLayoutView="80" workbookViewId="0">
      <selection activeCell="A34" sqref="A34:D34"/>
    </sheetView>
  </sheetViews>
  <sheetFormatPr defaultRowHeight="13.8" x14ac:dyDescent="0.3"/>
  <cols>
    <col min="1" max="3" width="12.109375" style="1" customWidth="1"/>
    <col min="4" max="4" width="40.77734375" style="1" customWidth="1"/>
    <col min="5" max="16" width="13.77734375" style="1" customWidth="1"/>
    <col min="17" max="16384" width="8.88671875" style="1"/>
  </cols>
  <sheetData>
    <row r="1" spans="1:16" s="54" customFormat="1" ht="37.5" customHeight="1" x14ac:dyDescent="0.35">
      <c r="H1" s="55"/>
      <c r="L1" s="126" t="s">
        <v>153</v>
      </c>
      <c r="M1" s="126"/>
      <c r="N1" s="126"/>
      <c r="O1" s="126"/>
      <c r="P1" s="126"/>
    </row>
    <row r="2" spans="1:16" s="54" customFormat="1" ht="16.2" customHeight="1" x14ac:dyDescent="0.35">
      <c r="H2" s="56"/>
      <c r="I2" s="56"/>
      <c r="L2" s="126" t="s">
        <v>33</v>
      </c>
      <c r="M2" s="126"/>
      <c r="N2" s="126"/>
      <c r="O2" s="126"/>
      <c r="P2" s="80"/>
    </row>
    <row r="3" spans="1:16" s="54" customFormat="1" ht="27.6" customHeight="1" x14ac:dyDescent="0.35">
      <c r="H3" s="56"/>
      <c r="I3" s="56"/>
      <c r="L3" s="127" t="s">
        <v>181</v>
      </c>
      <c r="M3" s="127"/>
      <c r="N3" s="127"/>
      <c r="O3" s="127"/>
      <c r="P3" s="80"/>
    </row>
    <row r="4" spans="1:16" s="54" customFormat="1" ht="6" customHeight="1" x14ac:dyDescent="0.4">
      <c r="C4" s="57"/>
      <c r="D4" s="57"/>
      <c r="E4" s="114"/>
      <c r="F4" s="114"/>
      <c r="G4" s="114"/>
      <c r="H4" s="114"/>
      <c r="I4" s="114"/>
    </row>
    <row r="5" spans="1:16" s="54" customFormat="1" ht="18.600000000000001" customHeight="1" x14ac:dyDescent="0.3">
      <c r="A5" s="115" t="s">
        <v>34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6" s="58" customFormat="1" ht="39.6" customHeight="1" x14ac:dyDescent="0.35">
      <c r="A6" s="110" t="s">
        <v>62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1:16" s="58" customFormat="1" ht="48.75" customHeight="1" x14ac:dyDescent="0.35">
      <c r="A7" s="111" t="s">
        <v>9</v>
      </c>
      <c r="B7" s="111"/>
      <c r="E7" s="59"/>
      <c r="F7" s="59"/>
      <c r="G7" s="59"/>
      <c r="H7" s="59"/>
      <c r="I7" s="59"/>
    </row>
    <row r="8" spans="1:16" s="58" customFormat="1" ht="27" customHeight="1" x14ac:dyDescent="0.4">
      <c r="A8" s="60" t="s">
        <v>10</v>
      </c>
      <c r="B8" s="60"/>
      <c r="E8" s="79"/>
      <c r="G8" s="57"/>
    </row>
    <row r="10" spans="1:16" ht="15.6" x14ac:dyDescent="0.3">
      <c r="P10" s="61" t="s">
        <v>35</v>
      </c>
    </row>
    <row r="11" spans="1:16" ht="13.8" customHeight="1" x14ac:dyDescent="0.3">
      <c r="A11" s="125" t="s">
        <v>19</v>
      </c>
      <c r="B11" s="125" t="s">
        <v>20</v>
      </c>
      <c r="C11" s="125" t="s">
        <v>21</v>
      </c>
      <c r="D11" s="108" t="s">
        <v>22</v>
      </c>
      <c r="E11" s="108" t="s">
        <v>3</v>
      </c>
      <c r="F11" s="108"/>
      <c r="G11" s="108"/>
      <c r="H11" s="108"/>
      <c r="I11" s="108"/>
      <c r="J11" s="108" t="s">
        <v>4</v>
      </c>
      <c r="K11" s="108"/>
      <c r="L11" s="108"/>
      <c r="M11" s="108"/>
      <c r="N11" s="108"/>
      <c r="O11" s="108"/>
      <c r="P11" s="108" t="s">
        <v>23</v>
      </c>
    </row>
    <row r="12" spans="1:16" ht="13.8" customHeight="1" x14ac:dyDescent="0.3">
      <c r="A12" s="108"/>
      <c r="B12" s="108"/>
      <c r="C12" s="108"/>
      <c r="D12" s="108"/>
      <c r="E12" s="108" t="s">
        <v>5</v>
      </c>
      <c r="F12" s="108" t="s">
        <v>24</v>
      </c>
      <c r="G12" s="108" t="s">
        <v>25</v>
      </c>
      <c r="H12" s="108"/>
      <c r="I12" s="108" t="s">
        <v>26</v>
      </c>
      <c r="J12" s="108" t="s">
        <v>5</v>
      </c>
      <c r="K12" s="108" t="s">
        <v>6</v>
      </c>
      <c r="L12" s="108" t="s">
        <v>24</v>
      </c>
      <c r="M12" s="108" t="s">
        <v>25</v>
      </c>
      <c r="N12" s="108"/>
      <c r="O12" s="108" t="s">
        <v>26</v>
      </c>
      <c r="P12" s="108"/>
    </row>
    <row r="13" spans="1:16" ht="13.8" customHeight="1" x14ac:dyDescent="0.3">
      <c r="A13" s="108"/>
      <c r="B13" s="108"/>
      <c r="C13" s="108"/>
      <c r="D13" s="108"/>
      <c r="E13" s="108"/>
      <c r="F13" s="108"/>
      <c r="G13" s="108" t="s">
        <v>27</v>
      </c>
      <c r="H13" s="108" t="s">
        <v>28</v>
      </c>
      <c r="I13" s="108"/>
      <c r="J13" s="108"/>
      <c r="K13" s="108"/>
      <c r="L13" s="108"/>
      <c r="M13" s="108" t="s">
        <v>27</v>
      </c>
      <c r="N13" s="108" t="s">
        <v>28</v>
      </c>
      <c r="O13" s="108"/>
      <c r="P13" s="108"/>
    </row>
    <row r="14" spans="1:16" ht="44.25" customHeight="1" x14ac:dyDescent="0.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</row>
    <row r="15" spans="1:16" x14ac:dyDescent="0.3">
      <c r="A15" s="107">
        <v>1</v>
      </c>
      <c r="B15" s="107">
        <v>2</v>
      </c>
      <c r="C15" s="107">
        <v>3</v>
      </c>
      <c r="D15" s="107">
        <v>4</v>
      </c>
      <c r="E15" s="107">
        <v>5</v>
      </c>
      <c r="F15" s="107">
        <v>6</v>
      </c>
      <c r="G15" s="107">
        <v>7</v>
      </c>
      <c r="H15" s="107">
        <v>8</v>
      </c>
      <c r="I15" s="107">
        <v>9</v>
      </c>
      <c r="J15" s="107">
        <v>10</v>
      </c>
      <c r="K15" s="107">
        <v>11</v>
      </c>
      <c r="L15" s="107">
        <v>12</v>
      </c>
      <c r="M15" s="107">
        <v>13</v>
      </c>
      <c r="N15" s="107">
        <v>14</v>
      </c>
      <c r="O15" s="107">
        <v>15</v>
      </c>
      <c r="P15" s="107">
        <v>16</v>
      </c>
    </row>
    <row r="16" spans="1:16" x14ac:dyDescent="0.3">
      <c r="A16" s="66" t="s">
        <v>70</v>
      </c>
      <c r="B16" s="67"/>
      <c r="C16" s="68"/>
      <c r="D16" s="69" t="s">
        <v>71</v>
      </c>
      <c r="E16" s="70">
        <v>1113427</v>
      </c>
      <c r="F16" s="70">
        <v>278179</v>
      </c>
      <c r="G16" s="70">
        <v>165056</v>
      </c>
      <c r="H16" s="70">
        <v>48848</v>
      </c>
      <c r="I16" s="70">
        <v>835248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f>E16+J16</f>
        <v>1113427</v>
      </c>
    </row>
    <row r="17" spans="1:16" x14ac:dyDescent="0.3">
      <c r="A17" s="66" t="s">
        <v>72</v>
      </c>
      <c r="B17" s="67"/>
      <c r="C17" s="68"/>
      <c r="D17" s="69" t="s">
        <v>71</v>
      </c>
      <c r="E17" s="70">
        <v>1113427</v>
      </c>
      <c r="F17" s="70">
        <v>278179</v>
      </c>
      <c r="G17" s="70">
        <v>165056</v>
      </c>
      <c r="H17" s="70">
        <v>48848</v>
      </c>
      <c r="I17" s="70">
        <v>835248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f>E17+J17</f>
        <v>1113427</v>
      </c>
    </row>
    <row r="18" spans="1:16" ht="80.400000000000006" customHeight="1" x14ac:dyDescent="0.3">
      <c r="A18" s="71" t="s">
        <v>73</v>
      </c>
      <c r="B18" s="71" t="s">
        <v>74</v>
      </c>
      <c r="C18" s="72" t="s">
        <v>75</v>
      </c>
      <c r="D18" s="73" t="s">
        <v>76</v>
      </c>
      <c r="E18" s="73">
        <v>229331</v>
      </c>
      <c r="F18" s="73">
        <v>229331</v>
      </c>
      <c r="G18" s="73">
        <v>165056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f>E18+J18</f>
        <v>229331</v>
      </c>
    </row>
    <row r="19" spans="1:16" ht="76.8" customHeight="1" x14ac:dyDescent="0.3">
      <c r="A19" s="71" t="s">
        <v>80</v>
      </c>
      <c r="B19" s="71" t="s">
        <v>81</v>
      </c>
      <c r="C19" s="72" t="s">
        <v>78</v>
      </c>
      <c r="D19" s="73" t="s">
        <v>82</v>
      </c>
      <c r="E19" s="73">
        <v>48848</v>
      </c>
      <c r="F19" s="73">
        <v>48848</v>
      </c>
      <c r="G19" s="73">
        <v>0</v>
      </c>
      <c r="H19" s="73">
        <v>48848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f>E19+J19</f>
        <v>48848</v>
      </c>
    </row>
    <row r="20" spans="1:16" ht="73.2" customHeight="1" x14ac:dyDescent="0.3">
      <c r="A20" s="71" t="s">
        <v>83</v>
      </c>
      <c r="B20" s="71" t="s">
        <v>84</v>
      </c>
      <c r="C20" s="72" t="s">
        <v>85</v>
      </c>
      <c r="D20" s="73" t="s">
        <v>86</v>
      </c>
      <c r="E20" s="73">
        <v>585248</v>
      </c>
      <c r="F20" s="73">
        <v>0</v>
      </c>
      <c r="G20" s="73">
        <v>0</v>
      </c>
      <c r="H20" s="73">
        <v>0</v>
      </c>
      <c r="I20" s="73">
        <v>585248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f>E20+J20</f>
        <v>585248</v>
      </c>
    </row>
    <row r="21" spans="1:16" ht="22.8" customHeight="1" x14ac:dyDescent="0.3">
      <c r="A21" s="71" t="s">
        <v>87</v>
      </c>
      <c r="B21" s="71" t="s">
        <v>88</v>
      </c>
      <c r="C21" s="72" t="s">
        <v>85</v>
      </c>
      <c r="D21" s="73" t="s">
        <v>89</v>
      </c>
      <c r="E21" s="73">
        <v>40000</v>
      </c>
      <c r="F21" s="73">
        <v>40000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f>E21+J21</f>
        <v>40000</v>
      </c>
    </row>
    <row r="22" spans="1:16" ht="32.4" customHeight="1" x14ac:dyDescent="0.3">
      <c r="A22" s="71" t="s">
        <v>159</v>
      </c>
      <c r="B22" s="71" t="s">
        <v>160</v>
      </c>
      <c r="C22" s="72" t="s">
        <v>90</v>
      </c>
      <c r="D22" s="73" t="s">
        <v>161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-50000</v>
      </c>
      <c r="K22" s="73">
        <v>-50000</v>
      </c>
      <c r="L22" s="73">
        <v>0</v>
      </c>
      <c r="M22" s="73">
        <v>0</v>
      </c>
      <c r="N22" s="73">
        <v>0</v>
      </c>
      <c r="O22" s="73">
        <v>-50000</v>
      </c>
      <c r="P22" s="73">
        <f>E22+J22</f>
        <v>-50000</v>
      </c>
    </row>
    <row r="23" spans="1:16" ht="44.4" customHeight="1" x14ac:dyDescent="0.3">
      <c r="A23" s="71" t="s">
        <v>183</v>
      </c>
      <c r="B23" s="71" t="s">
        <v>184</v>
      </c>
      <c r="C23" s="72" t="s">
        <v>185</v>
      </c>
      <c r="D23" s="73" t="s">
        <v>186</v>
      </c>
      <c r="E23" s="73">
        <v>250000</v>
      </c>
      <c r="F23" s="73">
        <v>0</v>
      </c>
      <c r="G23" s="73">
        <v>0</v>
      </c>
      <c r="H23" s="73">
        <v>0</v>
      </c>
      <c r="I23" s="73">
        <v>250000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f>E23+J23</f>
        <v>250000</v>
      </c>
    </row>
    <row r="24" spans="1:16" ht="37.799999999999997" customHeight="1" x14ac:dyDescent="0.3">
      <c r="A24" s="71" t="s">
        <v>162</v>
      </c>
      <c r="B24" s="71" t="s">
        <v>163</v>
      </c>
      <c r="C24" s="72" t="s">
        <v>164</v>
      </c>
      <c r="D24" s="73" t="s">
        <v>165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50000</v>
      </c>
      <c r="K24" s="73">
        <v>50000</v>
      </c>
      <c r="L24" s="73">
        <v>0</v>
      </c>
      <c r="M24" s="73">
        <v>0</v>
      </c>
      <c r="N24" s="73">
        <v>0</v>
      </c>
      <c r="O24" s="73">
        <v>50000</v>
      </c>
      <c r="P24" s="73">
        <f>E24+J24</f>
        <v>50000</v>
      </c>
    </row>
    <row r="25" spans="1:16" ht="27.6" x14ac:dyDescent="0.3">
      <c r="A25" s="71" t="s">
        <v>166</v>
      </c>
      <c r="B25" s="71" t="s">
        <v>167</v>
      </c>
      <c r="C25" s="72" t="s">
        <v>91</v>
      </c>
      <c r="D25" s="73" t="s">
        <v>168</v>
      </c>
      <c r="E25" s="73">
        <v>-40000</v>
      </c>
      <c r="F25" s="73">
        <v>-40000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f>E25+J25</f>
        <v>-40000</v>
      </c>
    </row>
    <row r="26" spans="1:16" ht="27.6" x14ac:dyDescent="0.3">
      <c r="A26" s="66" t="s">
        <v>29</v>
      </c>
      <c r="B26" s="67"/>
      <c r="C26" s="68"/>
      <c r="D26" s="69" t="s">
        <v>30</v>
      </c>
      <c r="E26" s="70">
        <v>357299</v>
      </c>
      <c r="F26" s="70">
        <v>357299</v>
      </c>
      <c r="G26" s="70">
        <v>113031</v>
      </c>
      <c r="H26" s="70">
        <v>0</v>
      </c>
      <c r="I26" s="70">
        <v>0</v>
      </c>
      <c r="J26" s="70">
        <v>120000</v>
      </c>
      <c r="K26" s="70">
        <v>120000</v>
      </c>
      <c r="L26" s="70">
        <v>0</v>
      </c>
      <c r="M26" s="70">
        <v>0</v>
      </c>
      <c r="N26" s="70">
        <v>0</v>
      </c>
      <c r="O26" s="70">
        <v>120000</v>
      </c>
      <c r="P26" s="70">
        <f>E26+J26</f>
        <v>477299</v>
      </c>
    </row>
    <row r="27" spans="1:16" ht="27.6" x14ac:dyDescent="0.3">
      <c r="A27" s="66" t="s">
        <v>31</v>
      </c>
      <c r="B27" s="67"/>
      <c r="C27" s="68"/>
      <c r="D27" s="69" t="s">
        <v>30</v>
      </c>
      <c r="E27" s="70">
        <v>357299</v>
      </c>
      <c r="F27" s="70">
        <v>357299</v>
      </c>
      <c r="G27" s="70">
        <v>113031</v>
      </c>
      <c r="H27" s="70">
        <v>0</v>
      </c>
      <c r="I27" s="70">
        <v>0</v>
      </c>
      <c r="J27" s="70">
        <v>120000</v>
      </c>
      <c r="K27" s="70">
        <v>120000</v>
      </c>
      <c r="L27" s="70">
        <v>0</v>
      </c>
      <c r="M27" s="70">
        <v>0</v>
      </c>
      <c r="N27" s="70">
        <v>0</v>
      </c>
      <c r="O27" s="70">
        <v>120000</v>
      </c>
      <c r="P27" s="70">
        <f>E27+J27</f>
        <v>477299</v>
      </c>
    </row>
    <row r="28" spans="1:16" ht="41.4" x14ac:dyDescent="0.3">
      <c r="A28" s="71" t="s">
        <v>169</v>
      </c>
      <c r="B28" s="71" t="s">
        <v>92</v>
      </c>
      <c r="C28" s="72" t="s">
        <v>75</v>
      </c>
      <c r="D28" s="73" t="s">
        <v>93</v>
      </c>
      <c r="E28" s="73">
        <v>114445</v>
      </c>
      <c r="F28" s="73">
        <v>114445</v>
      </c>
      <c r="G28" s="73">
        <v>76184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f>E28+J28</f>
        <v>114445</v>
      </c>
    </row>
    <row r="29" spans="1:16" x14ac:dyDescent="0.3">
      <c r="A29" s="71" t="s">
        <v>94</v>
      </c>
      <c r="B29" s="71" t="s">
        <v>79</v>
      </c>
      <c r="C29" s="72" t="s">
        <v>95</v>
      </c>
      <c r="D29" s="73" t="s">
        <v>96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120000</v>
      </c>
      <c r="K29" s="73">
        <v>120000</v>
      </c>
      <c r="L29" s="73">
        <v>0</v>
      </c>
      <c r="M29" s="73">
        <v>0</v>
      </c>
      <c r="N29" s="73">
        <v>0</v>
      </c>
      <c r="O29" s="73">
        <v>120000</v>
      </c>
      <c r="P29" s="73">
        <f>E29+J29</f>
        <v>120000</v>
      </c>
    </row>
    <row r="30" spans="1:16" ht="41.4" x14ac:dyDescent="0.3">
      <c r="A30" s="71" t="s">
        <v>97</v>
      </c>
      <c r="B30" s="71" t="s">
        <v>98</v>
      </c>
      <c r="C30" s="72" t="s">
        <v>99</v>
      </c>
      <c r="D30" s="73" t="s">
        <v>100</v>
      </c>
      <c r="E30" s="73">
        <v>117000</v>
      </c>
      <c r="F30" s="73">
        <v>117000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f>E30+J30</f>
        <v>117000</v>
      </c>
    </row>
    <row r="31" spans="1:16" ht="27.6" x14ac:dyDescent="0.3">
      <c r="A31" s="71" t="s">
        <v>170</v>
      </c>
      <c r="B31" s="71" t="s">
        <v>171</v>
      </c>
      <c r="C31" s="72" t="s">
        <v>54</v>
      </c>
      <c r="D31" s="73" t="s">
        <v>172</v>
      </c>
      <c r="E31" s="73">
        <v>-171169</v>
      </c>
      <c r="F31" s="73">
        <v>-171169</v>
      </c>
      <c r="G31" s="73">
        <v>-140303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f>E31+J31</f>
        <v>-171169</v>
      </c>
    </row>
    <row r="32" spans="1:16" x14ac:dyDescent="0.3">
      <c r="A32" s="71" t="s">
        <v>101</v>
      </c>
      <c r="B32" s="71" t="s">
        <v>102</v>
      </c>
      <c r="C32" s="72" t="s">
        <v>103</v>
      </c>
      <c r="D32" s="73" t="s">
        <v>104</v>
      </c>
      <c r="E32" s="73">
        <v>-3500</v>
      </c>
      <c r="F32" s="73">
        <v>-3500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f>E32+J32</f>
        <v>-3500</v>
      </c>
    </row>
    <row r="33" spans="1:16" ht="41.4" x14ac:dyDescent="0.3">
      <c r="A33" s="71" t="s">
        <v>105</v>
      </c>
      <c r="B33" s="71" t="s">
        <v>106</v>
      </c>
      <c r="C33" s="72" t="s">
        <v>107</v>
      </c>
      <c r="D33" s="73" t="s">
        <v>108</v>
      </c>
      <c r="E33" s="73">
        <v>-89000</v>
      </c>
      <c r="F33" s="73">
        <v>-89000</v>
      </c>
      <c r="G33" s="73">
        <v>-70000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f>E33+J33</f>
        <v>-89000</v>
      </c>
    </row>
    <row r="34" spans="1:16" ht="27.6" x14ac:dyDescent="0.3">
      <c r="A34" s="71" t="s">
        <v>187</v>
      </c>
      <c r="B34" s="71" t="s">
        <v>188</v>
      </c>
      <c r="C34" s="72" t="s">
        <v>189</v>
      </c>
      <c r="D34" s="73" t="s">
        <v>190</v>
      </c>
      <c r="E34" s="73">
        <v>88000</v>
      </c>
      <c r="F34" s="73">
        <v>88000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f>E34+J34</f>
        <v>88000</v>
      </c>
    </row>
    <row r="35" spans="1:16" ht="55.2" x14ac:dyDescent="0.3">
      <c r="A35" s="71" t="s">
        <v>191</v>
      </c>
      <c r="B35" s="71" t="s">
        <v>192</v>
      </c>
      <c r="C35" s="72" t="s">
        <v>189</v>
      </c>
      <c r="D35" s="73" t="s">
        <v>193</v>
      </c>
      <c r="E35" s="73">
        <v>301523</v>
      </c>
      <c r="F35" s="73">
        <v>301523</v>
      </c>
      <c r="G35" s="73">
        <v>247150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f>E35+J35</f>
        <v>301523</v>
      </c>
    </row>
    <row r="36" spans="1:16" x14ac:dyDescent="0.3">
      <c r="A36" s="66" t="s">
        <v>173</v>
      </c>
      <c r="B36" s="67"/>
      <c r="C36" s="68"/>
      <c r="D36" s="69" t="s">
        <v>194</v>
      </c>
      <c r="E36" s="70">
        <v>30780</v>
      </c>
      <c r="F36" s="70">
        <v>30780</v>
      </c>
      <c r="G36" s="70">
        <v>26214</v>
      </c>
      <c r="H36" s="70">
        <v>0</v>
      </c>
      <c r="I36" s="70">
        <v>0</v>
      </c>
      <c r="J36" s="70">
        <v>30000</v>
      </c>
      <c r="K36" s="70">
        <v>30000</v>
      </c>
      <c r="L36" s="70">
        <v>0</v>
      </c>
      <c r="M36" s="70">
        <v>0</v>
      </c>
      <c r="N36" s="70">
        <v>0</v>
      </c>
      <c r="O36" s="70">
        <v>30000</v>
      </c>
      <c r="P36" s="70">
        <f>E36+J36</f>
        <v>60780</v>
      </c>
    </row>
    <row r="37" spans="1:16" ht="16.8" customHeight="1" x14ac:dyDescent="0.3">
      <c r="A37" s="66" t="s">
        <v>174</v>
      </c>
      <c r="B37" s="67"/>
      <c r="C37" s="68"/>
      <c r="D37" s="69" t="s">
        <v>194</v>
      </c>
      <c r="E37" s="70">
        <v>30780</v>
      </c>
      <c r="F37" s="70">
        <v>30780</v>
      </c>
      <c r="G37" s="70">
        <v>26214</v>
      </c>
      <c r="H37" s="70">
        <v>0</v>
      </c>
      <c r="I37" s="70">
        <v>0</v>
      </c>
      <c r="J37" s="70">
        <v>30000</v>
      </c>
      <c r="K37" s="70">
        <v>30000</v>
      </c>
      <c r="L37" s="70">
        <v>0</v>
      </c>
      <c r="M37" s="70">
        <v>0</v>
      </c>
      <c r="N37" s="70">
        <v>0</v>
      </c>
      <c r="O37" s="70">
        <v>30000</v>
      </c>
      <c r="P37" s="70">
        <f>E37+J37</f>
        <v>60780</v>
      </c>
    </row>
    <row r="38" spans="1:16" ht="41.4" x14ac:dyDescent="0.3">
      <c r="A38" s="71" t="s">
        <v>175</v>
      </c>
      <c r="B38" s="71" t="s">
        <v>92</v>
      </c>
      <c r="C38" s="72" t="s">
        <v>75</v>
      </c>
      <c r="D38" s="73" t="s">
        <v>93</v>
      </c>
      <c r="E38" s="73">
        <v>30780</v>
      </c>
      <c r="F38" s="73">
        <v>30780</v>
      </c>
      <c r="G38" s="73">
        <v>26214</v>
      </c>
      <c r="H38" s="73">
        <v>0</v>
      </c>
      <c r="I38" s="73">
        <v>0</v>
      </c>
      <c r="J38" s="73">
        <v>30000</v>
      </c>
      <c r="K38" s="73">
        <v>30000</v>
      </c>
      <c r="L38" s="73">
        <v>0</v>
      </c>
      <c r="M38" s="73">
        <v>0</v>
      </c>
      <c r="N38" s="73">
        <v>0</v>
      </c>
      <c r="O38" s="73">
        <v>30000</v>
      </c>
      <c r="P38" s="73">
        <f>E38+J38</f>
        <v>60780</v>
      </c>
    </row>
    <row r="39" spans="1:16" ht="27.6" x14ac:dyDescent="0.3">
      <c r="A39" s="66" t="s">
        <v>109</v>
      </c>
      <c r="B39" s="67"/>
      <c r="C39" s="68"/>
      <c r="D39" s="69" t="s">
        <v>138</v>
      </c>
      <c r="E39" s="70">
        <v>41775</v>
      </c>
      <c r="F39" s="70">
        <v>41775</v>
      </c>
      <c r="G39" s="70">
        <v>34241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f>E39+J39</f>
        <v>41775</v>
      </c>
    </row>
    <row r="40" spans="1:16" ht="27.6" x14ac:dyDescent="0.3">
      <c r="A40" s="66" t="s">
        <v>110</v>
      </c>
      <c r="B40" s="67"/>
      <c r="C40" s="68"/>
      <c r="D40" s="69" t="s">
        <v>138</v>
      </c>
      <c r="E40" s="70">
        <v>41775</v>
      </c>
      <c r="F40" s="70">
        <v>41775</v>
      </c>
      <c r="G40" s="70">
        <v>34241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f>E40+J40</f>
        <v>41775</v>
      </c>
    </row>
    <row r="41" spans="1:16" ht="41.4" x14ac:dyDescent="0.3">
      <c r="A41" s="71" t="s">
        <v>111</v>
      </c>
      <c r="B41" s="71" t="s">
        <v>92</v>
      </c>
      <c r="C41" s="72" t="s">
        <v>75</v>
      </c>
      <c r="D41" s="73" t="s">
        <v>93</v>
      </c>
      <c r="E41" s="73">
        <v>41775</v>
      </c>
      <c r="F41" s="73">
        <v>41775</v>
      </c>
      <c r="G41" s="73">
        <v>34241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f>E41+J41</f>
        <v>41775</v>
      </c>
    </row>
    <row r="42" spans="1:16" x14ac:dyDescent="0.3">
      <c r="A42" s="67" t="s">
        <v>8</v>
      </c>
      <c r="B42" s="66" t="s">
        <v>8</v>
      </c>
      <c r="C42" s="68" t="s">
        <v>8</v>
      </c>
      <c r="D42" s="69" t="s">
        <v>32</v>
      </c>
      <c r="E42" s="70">
        <v>1543281</v>
      </c>
      <c r="F42" s="70">
        <v>708033</v>
      </c>
      <c r="G42" s="70">
        <v>338542</v>
      </c>
      <c r="H42" s="70">
        <v>48848</v>
      </c>
      <c r="I42" s="70">
        <v>835248</v>
      </c>
      <c r="J42" s="70">
        <v>150000</v>
      </c>
      <c r="K42" s="70">
        <v>150000</v>
      </c>
      <c r="L42" s="70">
        <v>0</v>
      </c>
      <c r="M42" s="70">
        <v>0</v>
      </c>
      <c r="N42" s="70">
        <v>0</v>
      </c>
      <c r="O42" s="70">
        <v>150000</v>
      </c>
      <c r="P42" s="70">
        <f>E42+J42</f>
        <v>1693281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zoomScale="80" zoomScaleNormal="80" zoomScaleSheetLayoutView="80" workbookViewId="0">
      <selection activeCell="D2" sqref="D2"/>
    </sheetView>
  </sheetViews>
  <sheetFormatPr defaultRowHeight="13.8" x14ac:dyDescent="0.3"/>
  <cols>
    <col min="1" max="2" width="20.77734375" customWidth="1"/>
    <col min="3" max="3" width="84.77734375" customWidth="1"/>
    <col min="4" max="4" width="22.33203125" customWidth="1"/>
  </cols>
  <sheetData>
    <row r="1" spans="1:16" s="3" customFormat="1" ht="37.5" customHeight="1" x14ac:dyDescent="0.35">
      <c r="C1" s="146" t="s">
        <v>154</v>
      </c>
      <c r="D1" s="146"/>
      <c r="H1" s="4"/>
      <c r="L1" s="147"/>
      <c r="M1" s="147"/>
      <c r="N1" s="147"/>
      <c r="O1" s="147"/>
      <c r="P1" s="147"/>
    </row>
    <row r="2" spans="1:16" s="3" customFormat="1" ht="111" customHeight="1" x14ac:dyDescent="0.35">
      <c r="D2" s="155" t="s">
        <v>182</v>
      </c>
      <c r="H2" s="5"/>
      <c r="I2" s="5"/>
      <c r="L2" s="147"/>
      <c r="M2" s="147"/>
      <c r="N2" s="147"/>
      <c r="O2" s="147"/>
      <c r="P2" s="11"/>
    </row>
    <row r="3" spans="1:16" s="3" customFormat="1" ht="50.25" customHeight="1" x14ac:dyDescent="0.3">
      <c r="A3" s="123" t="s">
        <v>34</v>
      </c>
      <c r="B3" s="123"/>
      <c r="C3" s="123"/>
      <c r="D3" s="123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8" customFormat="1" ht="60.6" customHeight="1" x14ac:dyDescent="0.35">
      <c r="A4" s="124" t="s">
        <v>61</v>
      </c>
      <c r="B4" s="124"/>
      <c r="C4" s="124"/>
      <c r="D4" s="12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3">
      <c r="A5" s="14"/>
      <c r="C5" s="144"/>
      <c r="D5" s="145"/>
    </row>
    <row r="6" spans="1:16" x14ac:dyDescent="0.3">
      <c r="A6" s="134"/>
      <c r="B6" s="135"/>
      <c r="C6" s="135"/>
      <c r="D6" s="135"/>
    </row>
    <row r="7" spans="1:16" x14ac:dyDescent="0.3">
      <c r="A7" s="136" t="s">
        <v>9</v>
      </c>
      <c r="B7" s="137"/>
      <c r="C7" s="137"/>
      <c r="D7" s="137"/>
    </row>
    <row r="8" spans="1:16" x14ac:dyDescent="0.3">
      <c r="A8" s="137" t="s">
        <v>10</v>
      </c>
      <c r="B8" s="137"/>
      <c r="C8" s="137"/>
      <c r="D8" s="137"/>
    </row>
    <row r="9" spans="1:16" ht="22.05" customHeight="1" x14ac:dyDescent="0.3">
      <c r="A9" s="15" t="s">
        <v>36</v>
      </c>
    </row>
    <row r="10" spans="1:16" x14ac:dyDescent="0.3">
      <c r="D10" s="16" t="s">
        <v>35</v>
      </c>
    </row>
    <row r="11" spans="1:16" ht="27.6" x14ac:dyDescent="0.3">
      <c r="A11" s="17" t="s">
        <v>37</v>
      </c>
      <c r="B11" s="138" t="s">
        <v>38</v>
      </c>
      <c r="C11" s="139"/>
      <c r="D11" s="18" t="s">
        <v>2</v>
      </c>
    </row>
    <row r="12" spans="1:16" x14ac:dyDescent="0.3">
      <c r="A12" s="19">
        <v>1</v>
      </c>
      <c r="B12" s="140">
        <v>2</v>
      </c>
      <c r="C12" s="141"/>
      <c r="D12" s="20">
        <v>3</v>
      </c>
    </row>
    <row r="13" spans="1:16" x14ac:dyDescent="0.3">
      <c r="A13" s="142" t="s">
        <v>39</v>
      </c>
      <c r="B13" s="143"/>
      <c r="C13" s="143"/>
      <c r="D13" s="143"/>
    </row>
    <row r="14" spans="1:16" s="39" customFormat="1" hidden="1" x14ac:dyDescent="0.3">
      <c r="A14" s="76"/>
      <c r="B14" s="43"/>
      <c r="C14" s="21"/>
      <c r="D14" s="37"/>
    </row>
    <row r="15" spans="1:16" s="39" customFormat="1" hidden="1" x14ac:dyDescent="0.3">
      <c r="A15" s="44"/>
      <c r="B15" s="45"/>
      <c r="C15" s="46"/>
      <c r="D15" s="36"/>
    </row>
    <row r="16" spans="1:16" s="39" customFormat="1" ht="25.8" hidden="1" customHeight="1" x14ac:dyDescent="0.3">
      <c r="A16" s="76" t="s">
        <v>59</v>
      </c>
      <c r="B16" s="43" t="s">
        <v>57</v>
      </c>
      <c r="C16" s="21"/>
      <c r="D16" s="37"/>
    </row>
    <row r="17" spans="1:16" s="39" customFormat="1" hidden="1" x14ac:dyDescent="0.3">
      <c r="A17" s="44" t="s">
        <v>55</v>
      </c>
      <c r="B17" s="45" t="s">
        <v>60</v>
      </c>
      <c r="C17" s="46"/>
      <c r="D17" s="36"/>
    </row>
    <row r="18" spans="1:16" s="39" customFormat="1" ht="28.2" customHeight="1" x14ac:dyDescent="0.3">
      <c r="A18" s="104" t="s">
        <v>144</v>
      </c>
      <c r="B18" s="43" t="s">
        <v>143</v>
      </c>
      <c r="C18" s="21"/>
      <c r="D18" s="37">
        <f>D19</f>
        <v>94745</v>
      </c>
    </row>
    <row r="19" spans="1:16" s="39" customFormat="1" ht="13.8" customHeight="1" x14ac:dyDescent="0.3">
      <c r="A19" s="44" t="s">
        <v>121</v>
      </c>
      <c r="B19" s="45" t="s">
        <v>122</v>
      </c>
      <c r="C19" s="46"/>
      <c r="D19" s="77">
        <f>48848+45897</f>
        <v>94745</v>
      </c>
    </row>
    <row r="20" spans="1:16" x14ac:dyDescent="0.3">
      <c r="A20" s="128" t="s">
        <v>40</v>
      </c>
      <c r="B20" s="129"/>
      <c r="C20" s="129"/>
      <c r="D20" s="130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16" s="39" customFormat="1" ht="13.2" customHeight="1" x14ac:dyDescent="0.3">
      <c r="A21" s="38"/>
      <c r="B21" s="40"/>
      <c r="C21" s="41"/>
      <c r="D21" s="41" t="s">
        <v>52</v>
      </c>
    </row>
    <row r="22" spans="1:16" s="1" customFormat="1" x14ac:dyDescent="0.3">
      <c r="A22" s="22" t="s">
        <v>8</v>
      </c>
      <c r="B22" s="23" t="s">
        <v>41</v>
      </c>
      <c r="C22" s="21"/>
      <c r="D22" s="24">
        <f>D23+D24</f>
        <v>94745</v>
      </c>
    </row>
    <row r="23" spans="1:16" s="1" customFormat="1" x14ac:dyDescent="0.3">
      <c r="A23" s="22" t="s">
        <v>8</v>
      </c>
      <c r="B23" s="23" t="s">
        <v>42</v>
      </c>
      <c r="C23" s="21"/>
      <c r="D23" s="24">
        <f>D19</f>
        <v>94745</v>
      </c>
    </row>
    <row r="24" spans="1:16" s="1" customFormat="1" x14ac:dyDescent="0.3">
      <c r="A24" s="22" t="s">
        <v>8</v>
      </c>
      <c r="B24" s="23" t="s">
        <v>43</v>
      </c>
      <c r="C24" s="21"/>
      <c r="D24" s="24">
        <v>0</v>
      </c>
    </row>
    <row r="25" spans="1:16" x14ac:dyDescent="0.3">
      <c r="A25" s="1"/>
      <c r="B25" s="1"/>
      <c r="C25" s="1"/>
      <c r="D25" s="1"/>
    </row>
    <row r="26" spans="1:16" ht="13.8" customHeight="1" x14ac:dyDescent="0.3">
      <c r="A26" s="25" t="s">
        <v>44</v>
      </c>
      <c r="B26" s="1"/>
      <c r="C26" s="1"/>
      <c r="D26" s="26" t="s">
        <v>35</v>
      </c>
    </row>
    <row r="27" spans="1:16" ht="55.2" x14ac:dyDescent="0.3">
      <c r="A27" s="27" t="s">
        <v>45</v>
      </c>
      <c r="B27" s="27" t="s">
        <v>46</v>
      </c>
      <c r="C27" s="27" t="s">
        <v>47</v>
      </c>
      <c r="D27" s="27" t="s">
        <v>2</v>
      </c>
    </row>
    <row r="28" spans="1:16" x14ac:dyDescent="0.3">
      <c r="A28" s="28">
        <v>1</v>
      </c>
      <c r="B28" s="28">
        <v>2</v>
      </c>
      <c r="C28" s="28">
        <v>3</v>
      </c>
      <c r="D28" s="28">
        <v>4</v>
      </c>
    </row>
    <row r="29" spans="1:16" x14ac:dyDescent="0.3">
      <c r="A29" s="131" t="s">
        <v>48</v>
      </c>
      <c r="B29" s="132"/>
      <c r="C29" s="132"/>
      <c r="D29" s="132"/>
    </row>
    <row r="30" spans="1:16" s="39" customFormat="1" hidden="1" x14ac:dyDescent="0.3">
      <c r="A30" s="74" t="s">
        <v>112</v>
      </c>
      <c r="B30" s="74" t="s">
        <v>113</v>
      </c>
      <c r="C30" s="29" t="s">
        <v>114</v>
      </c>
      <c r="D30" s="30">
        <f>D31</f>
        <v>0</v>
      </c>
    </row>
    <row r="31" spans="1:16" s="39" customFormat="1" ht="28.2" hidden="1" customHeight="1" x14ac:dyDescent="0.3">
      <c r="A31" s="75" t="s">
        <v>120</v>
      </c>
      <c r="B31" s="75" t="s">
        <v>113</v>
      </c>
      <c r="C31" s="83" t="s">
        <v>145</v>
      </c>
      <c r="D31" s="31">
        <v>0</v>
      </c>
    </row>
    <row r="32" spans="1:16" s="39" customFormat="1" hidden="1" x14ac:dyDescent="0.3">
      <c r="A32" s="74">
        <v>3719770</v>
      </c>
      <c r="B32" s="74">
        <v>9770</v>
      </c>
      <c r="C32" s="29" t="s">
        <v>116</v>
      </c>
      <c r="D32" s="30">
        <f>D33</f>
        <v>0</v>
      </c>
    </row>
    <row r="33" spans="1:4" s="39" customFormat="1" ht="27" hidden="1" customHeight="1" x14ac:dyDescent="0.3">
      <c r="A33" s="35" t="s">
        <v>123</v>
      </c>
      <c r="B33" s="35" t="s">
        <v>115</v>
      </c>
      <c r="C33" s="84" t="s">
        <v>146</v>
      </c>
      <c r="D33" s="31">
        <v>0</v>
      </c>
    </row>
    <row r="34" spans="1:4" s="39" customFormat="1" ht="27.6" hidden="1" x14ac:dyDescent="0.3">
      <c r="A34" s="74" t="s">
        <v>117</v>
      </c>
      <c r="B34" s="74" t="s">
        <v>118</v>
      </c>
      <c r="C34" s="29" t="s">
        <v>119</v>
      </c>
      <c r="D34" s="30">
        <f>D35</f>
        <v>0</v>
      </c>
    </row>
    <row r="35" spans="1:4" s="39" customFormat="1" ht="40.799999999999997" hidden="1" customHeight="1" x14ac:dyDescent="0.3">
      <c r="A35" s="81" t="s">
        <v>55</v>
      </c>
      <c r="B35" s="81" t="s">
        <v>118</v>
      </c>
      <c r="C35" s="82" t="s">
        <v>176</v>
      </c>
      <c r="D35" s="31">
        <v>0</v>
      </c>
    </row>
    <row r="36" spans="1:4" s="39" customFormat="1" ht="17.399999999999999" customHeight="1" x14ac:dyDescent="0.3">
      <c r="A36" s="131" t="s">
        <v>147</v>
      </c>
      <c r="B36" s="132"/>
      <c r="C36" s="132"/>
      <c r="D36" s="143"/>
    </row>
    <row r="37" spans="1:4" s="39" customFormat="1" x14ac:dyDescent="0.3">
      <c r="A37" s="32"/>
      <c r="B37" s="32"/>
      <c r="C37" s="34"/>
      <c r="D37" s="31"/>
    </row>
    <row r="38" spans="1:4" s="39" customFormat="1" x14ac:dyDescent="0.3">
      <c r="A38" s="32"/>
      <c r="B38" s="32"/>
      <c r="C38" s="34"/>
      <c r="D38" s="31"/>
    </row>
    <row r="39" spans="1:4" s="39" customFormat="1" hidden="1" x14ac:dyDescent="0.3">
      <c r="A39" s="32"/>
      <c r="B39" s="32"/>
      <c r="C39" s="34"/>
      <c r="D39" s="31"/>
    </row>
    <row r="40" spans="1:4" hidden="1" x14ac:dyDescent="0.3">
      <c r="A40" s="32"/>
      <c r="B40" s="32"/>
      <c r="C40" s="34"/>
      <c r="D40" s="31"/>
    </row>
    <row r="41" spans="1:4" x14ac:dyDescent="0.3">
      <c r="A41" s="2" t="s">
        <v>8</v>
      </c>
      <c r="B41" s="2" t="s">
        <v>8</v>
      </c>
      <c r="C41" s="23" t="s">
        <v>41</v>
      </c>
      <c r="D41" s="47">
        <f>D42</f>
        <v>0</v>
      </c>
    </row>
    <row r="42" spans="1:4" x14ac:dyDescent="0.3">
      <c r="A42" s="2" t="s">
        <v>8</v>
      </c>
      <c r="B42" s="2" t="s">
        <v>8</v>
      </c>
      <c r="C42" s="23" t="s">
        <v>42</v>
      </c>
      <c r="D42" s="33">
        <f>D30+D32+D34</f>
        <v>0</v>
      </c>
    </row>
    <row r="43" spans="1:4" x14ac:dyDescent="0.3">
      <c r="A43" s="2" t="s">
        <v>8</v>
      </c>
      <c r="B43" s="2" t="s">
        <v>8</v>
      </c>
      <c r="C43" s="23" t="s">
        <v>43</v>
      </c>
      <c r="D43" s="33">
        <f>D37</f>
        <v>0</v>
      </c>
    </row>
    <row r="45" spans="1:4" x14ac:dyDescent="0.3">
      <c r="A45" s="133" t="s">
        <v>49</v>
      </c>
      <c r="B45" s="133"/>
      <c r="C45" s="133"/>
      <c r="D45" s="133"/>
    </row>
  </sheetData>
  <mergeCells count="16">
    <mergeCell ref="C5:D5"/>
    <mergeCell ref="C1:D1"/>
    <mergeCell ref="L1:P1"/>
    <mergeCell ref="L2:O2"/>
    <mergeCell ref="A3:D3"/>
    <mergeCell ref="A4:D4"/>
    <mergeCell ref="A20:D20"/>
    <mergeCell ref="A29:D29"/>
    <mergeCell ref="A45:D45"/>
    <mergeCell ref="A6:D6"/>
    <mergeCell ref="A7:D7"/>
    <mergeCell ref="A8:D8"/>
    <mergeCell ref="B11:C11"/>
    <mergeCell ref="B12:C12"/>
    <mergeCell ref="A13:D13"/>
    <mergeCell ref="A36:D36"/>
  </mergeCells>
  <pageMargins left="0.5" right="0.39" top="0.39370078740157499" bottom="0.39370078740157499" header="0" footer="0"/>
  <pageSetup paperSize="9" scale="71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view="pageBreakPreview" topLeftCell="E1" zoomScale="60" zoomScaleNormal="60" workbookViewId="0">
      <selection activeCell="H5" sqref="H5"/>
    </sheetView>
  </sheetViews>
  <sheetFormatPr defaultColWidth="9.109375" defaultRowHeight="21" x14ac:dyDescent="0.4"/>
  <cols>
    <col min="1" max="2" width="18.109375" style="85" customWidth="1"/>
    <col min="3" max="3" width="12.44140625" style="85" customWidth="1"/>
    <col min="4" max="4" width="73.5546875" style="85" customWidth="1"/>
    <col min="5" max="5" width="122.5546875" style="85" customWidth="1"/>
    <col min="6" max="6" width="57.77734375" style="85" customWidth="1"/>
    <col min="7" max="7" width="21.6640625" style="85" customWidth="1"/>
    <col min="8" max="8" width="26" style="85" customWidth="1"/>
    <col min="9" max="9" width="19.5546875" style="85" customWidth="1"/>
    <col min="10" max="10" width="21.44140625" style="85" customWidth="1"/>
    <col min="11" max="16384" width="9.109375" style="85"/>
  </cols>
  <sheetData>
    <row r="1" spans="1:15" s="6" customFormat="1" ht="35.25" customHeight="1" x14ac:dyDescent="0.4">
      <c r="H1" s="153" t="s">
        <v>155</v>
      </c>
      <c r="I1" s="153"/>
      <c r="J1" s="153"/>
    </row>
    <row r="2" spans="1:15" s="6" customFormat="1" ht="32.25" customHeight="1" x14ac:dyDescent="0.4">
      <c r="H2" s="153" t="s">
        <v>33</v>
      </c>
      <c r="I2" s="153"/>
      <c r="J2" s="153"/>
    </row>
    <row r="3" spans="1:15" s="6" customFormat="1" ht="27.75" customHeight="1" x14ac:dyDescent="0.4">
      <c r="H3" s="153" t="s">
        <v>124</v>
      </c>
      <c r="I3" s="153"/>
      <c r="J3" s="153"/>
    </row>
    <row r="4" spans="1:15" s="6" customFormat="1" ht="32.25" customHeight="1" x14ac:dyDescent="0.4">
      <c r="H4" s="153" t="s">
        <v>197</v>
      </c>
      <c r="I4" s="153"/>
      <c r="J4" s="153"/>
    </row>
    <row r="7" spans="1:15" ht="22.8" x14ac:dyDescent="0.4">
      <c r="A7" s="151" t="s">
        <v>34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5" ht="104.25" customHeight="1" x14ac:dyDescent="0.4">
      <c r="A8" s="154" t="s">
        <v>136</v>
      </c>
      <c r="B8" s="154"/>
      <c r="C8" s="154"/>
      <c r="D8" s="154"/>
      <c r="E8" s="154"/>
      <c r="F8" s="154"/>
      <c r="G8" s="154"/>
      <c r="H8" s="154"/>
      <c r="I8" s="154"/>
      <c r="J8" s="154"/>
      <c r="K8" s="86"/>
      <c r="L8" s="86"/>
      <c r="M8" s="86"/>
      <c r="N8" s="86"/>
      <c r="O8" s="86"/>
    </row>
    <row r="9" spans="1:15" hidden="1" x14ac:dyDescent="0.4"/>
    <row r="10" spans="1:15" ht="3" customHeight="1" x14ac:dyDescent="0.4"/>
    <row r="11" spans="1:15" x14ac:dyDescent="0.4">
      <c r="A11" s="87" t="s">
        <v>9</v>
      </c>
    </row>
    <row r="12" spans="1:15" x14ac:dyDescent="0.4">
      <c r="A12" s="6" t="s">
        <v>10</v>
      </c>
      <c r="J12" s="88" t="s">
        <v>35</v>
      </c>
    </row>
    <row r="13" spans="1:15" x14ac:dyDescent="0.4">
      <c r="A13" s="152" t="s">
        <v>19</v>
      </c>
      <c r="B13" s="152" t="s">
        <v>20</v>
      </c>
      <c r="C13" s="152" t="s">
        <v>21</v>
      </c>
      <c r="D13" s="152" t="s">
        <v>22</v>
      </c>
      <c r="E13" s="152" t="s">
        <v>125</v>
      </c>
      <c r="F13" s="152" t="s">
        <v>126</v>
      </c>
      <c r="G13" s="152" t="s">
        <v>2</v>
      </c>
      <c r="H13" s="152" t="s">
        <v>3</v>
      </c>
      <c r="I13" s="152" t="s">
        <v>4</v>
      </c>
      <c r="J13" s="152"/>
    </row>
    <row r="14" spans="1:15" ht="203.4" customHeight="1" x14ac:dyDescent="0.4">
      <c r="A14" s="152"/>
      <c r="B14" s="152"/>
      <c r="C14" s="152"/>
      <c r="D14" s="152"/>
      <c r="E14" s="152"/>
      <c r="F14" s="152"/>
      <c r="G14" s="152"/>
      <c r="H14" s="152"/>
      <c r="I14" s="89" t="s">
        <v>5</v>
      </c>
      <c r="J14" s="89" t="s">
        <v>6</v>
      </c>
    </row>
    <row r="15" spans="1:15" ht="36" customHeight="1" x14ac:dyDescent="0.4">
      <c r="A15" s="89">
        <v>1</v>
      </c>
      <c r="B15" s="89">
        <v>2</v>
      </c>
      <c r="C15" s="89">
        <v>3</v>
      </c>
      <c r="D15" s="89">
        <v>4</v>
      </c>
      <c r="E15" s="89">
        <v>5</v>
      </c>
      <c r="F15" s="89">
        <v>6</v>
      </c>
      <c r="G15" s="89">
        <v>7</v>
      </c>
      <c r="H15" s="89">
        <v>8</v>
      </c>
      <c r="I15" s="90">
        <v>9</v>
      </c>
      <c r="J15" s="90">
        <v>10</v>
      </c>
    </row>
    <row r="16" spans="1:15" ht="53.4" customHeight="1" x14ac:dyDescent="0.4">
      <c r="A16" s="91" t="s">
        <v>70</v>
      </c>
      <c r="B16" s="91" t="s">
        <v>127</v>
      </c>
      <c r="C16" s="91" t="s">
        <v>127</v>
      </c>
      <c r="D16" s="148" t="s">
        <v>128</v>
      </c>
      <c r="E16" s="149"/>
      <c r="F16" s="150"/>
      <c r="G16" s="92">
        <f>G17</f>
        <v>884096</v>
      </c>
      <c r="H16" s="92">
        <f>H17</f>
        <v>884096</v>
      </c>
      <c r="I16" s="92">
        <v>0</v>
      </c>
      <c r="J16" s="92">
        <v>0</v>
      </c>
    </row>
    <row r="17" spans="1:10" ht="34.950000000000003" customHeight="1" x14ac:dyDescent="0.4">
      <c r="A17" s="91" t="s">
        <v>72</v>
      </c>
      <c r="B17" s="91" t="s">
        <v>127</v>
      </c>
      <c r="C17" s="91" t="s">
        <v>127</v>
      </c>
      <c r="D17" s="148" t="s">
        <v>128</v>
      </c>
      <c r="E17" s="149"/>
      <c r="F17" s="150"/>
      <c r="G17" s="92">
        <f>SUM(G18:G24)</f>
        <v>884096</v>
      </c>
      <c r="H17" s="92">
        <f>SUM(H18:H24)</f>
        <v>884096</v>
      </c>
      <c r="I17" s="92">
        <f>SUM(I18:I24)</f>
        <v>0</v>
      </c>
      <c r="J17" s="92">
        <f>SUM(J18:J24)</f>
        <v>0</v>
      </c>
    </row>
    <row r="18" spans="1:10" ht="144.6" customHeight="1" x14ac:dyDescent="0.4">
      <c r="A18" s="97" t="s">
        <v>80</v>
      </c>
      <c r="B18" s="97" t="s">
        <v>81</v>
      </c>
      <c r="C18" s="100" t="s">
        <v>78</v>
      </c>
      <c r="D18" s="101" t="s">
        <v>82</v>
      </c>
      <c r="E18" s="99" t="s">
        <v>129</v>
      </c>
      <c r="F18" s="94" t="s">
        <v>130</v>
      </c>
      <c r="G18" s="96">
        <f t="shared" ref="G18:G20" si="0">H18+I18</f>
        <v>48848</v>
      </c>
      <c r="H18" s="96">
        <v>48848</v>
      </c>
      <c r="I18" s="96"/>
      <c r="J18" s="96"/>
    </row>
    <row r="19" spans="1:10" ht="87" customHeight="1" x14ac:dyDescent="0.4">
      <c r="A19" s="93" t="s">
        <v>83</v>
      </c>
      <c r="B19" s="93" t="s">
        <v>84</v>
      </c>
      <c r="C19" s="93" t="s">
        <v>85</v>
      </c>
      <c r="D19" s="99" t="s">
        <v>86</v>
      </c>
      <c r="E19" s="99" t="s">
        <v>131</v>
      </c>
      <c r="F19" s="94" t="s">
        <v>132</v>
      </c>
      <c r="G19" s="96">
        <f t="shared" si="0"/>
        <v>585248</v>
      </c>
      <c r="H19" s="96">
        <v>585248</v>
      </c>
      <c r="I19" s="96"/>
      <c r="J19" s="96"/>
    </row>
    <row r="20" spans="1:10" ht="101.25" customHeight="1" x14ac:dyDescent="0.4">
      <c r="A20" s="93" t="s">
        <v>87</v>
      </c>
      <c r="B20" s="93" t="s">
        <v>88</v>
      </c>
      <c r="C20" s="93" t="s">
        <v>85</v>
      </c>
      <c r="D20" s="99" t="s">
        <v>89</v>
      </c>
      <c r="E20" s="99" t="s">
        <v>133</v>
      </c>
      <c r="F20" s="94" t="s">
        <v>134</v>
      </c>
      <c r="G20" s="96">
        <f t="shared" si="0"/>
        <v>40000</v>
      </c>
      <c r="H20" s="96">
        <v>40000</v>
      </c>
      <c r="I20" s="96">
        <v>0</v>
      </c>
      <c r="J20" s="96">
        <v>0</v>
      </c>
    </row>
    <row r="21" spans="1:10" ht="87" customHeight="1" x14ac:dyDescent="0.4">
      <c r="A21" s="93" t="s">
        <v>159</v>
      </c>
      <c r="B21" s="93" t="s">
        <v>160</v>
      </c>
      <c r="C21" s="93" t="s">
        <v>90</v>
      </c>
      <c r="D21" s="102" t="s">
        <v>161</v>
      </c>
      <c r="E21" s="99" t="s">
        <v>177</v>
      </c>
      <c r="F21" s="95" t="s">
        <v>178</v>
      </c>
      <c r="G21" s="96">
        <f t="shared" ref="G21:G24" si="1">H21+I21</f>
        <v>-50000</v>
      </c>
      <c r="H21" s="96"/>
      <c r="I21" s="96">
        <v>-50000</v>
      </c>
      <c r="J21" s="96"/>
    </row>
    <row r="22" spans="1:10" ht="87" customHeight="1" x14ac:dyDescent="0.4">
      <c r="A22" s="93" t="s">
        <v>183</v>
      </c>
      <c r="B22" s="93" t="s">
        <v>184</v>
      </c>
      <c r="C22" s="93" t="s">
        <v>185</v>
      </c>
      <c r="D22" s="102" t="s">
        <v>186</v>
      </c>
      <c r="E22" s="99" t="s">
        <v>133</v>
      </c>
      <c r="F22" s="95" t="s">
        <v>134</v>
      </c>
      <c r="G22" s="96">
        <f t="shared" si="1"/>
        <v>250000</v>
      </c>
      <c r="H22" s="96">
        <v>250000</v>
      </c>
      <c r="I22" s="96"/>
      <c r="J22" s="96"/>
    </row>
    <row r="23" spans="1:10" ht="87" customHeight="1" x14ac:dyDescent="0.4">
      <c r="A23" s="93" t="s">
        <v>162</v>
      </c>
      <c r="B23" s="93" t="s">
        <v>163</v>
      </c>
      <c r="C23" s="93" t="s">
        <v>164</v>
      </c>
      <c r="D23" s="102" t="s">
        <v>165</v>
      </c>
      <c r="E23" s="99" t="s">
        <v>177</v>
      </c>
      <c r="F23" s="95" t="s">
        <v>178</v>
      </c>
      <c r="G23" s="96">
        <f t="shared" si="1"/>
        <v>50000</v>
      </c>
      <c r="H23" s="96"/>
      <c r="I23" s="96">
        <v>50000</v>
      </c>
      <c r="J23" s="96"/>
    </row>
    <row r="24" spans="1:10" ht="87" customHeight="1" x14ac:dyDescent="0.4">
      <c r="A24" s="93" t="s">
        <v>166</v>
      </c>
      <c r="B24" s="93" t="s">
        <v>167</v>
      </c>
      <c r="C24" s="93" t="s">
        <v>91</v>
      </c>
      <c r="D24" s="102" t="s">
        <v>168</v>
      </c>
      <c r="E24" s="99" t="s">
        <v>137</v>
      </c>
      <c r="F24" s="95" t="s">
        <v>156</v>
      </c>
      <c r="G24" s="96">
        <f t="shared" si="1"/>
        <v>-40000</v>
      </c>
      <c r="H24" s="96">
        <v>-40000</v>
      </c>
      <c r="I24" s="96">
        <v>0</v>
      </c>
      <c r="J24" s="96"/>
    </row>
    <row r="25" spans="1:10" ht="39.75" customHeight="1" x14ac:dyDescent="0.4">
      <c r="A25" s="91" t="s">
        <v>29</v>
      </c>
      <c r="B25" s="91" t="s">
        <v>127</v>
      </c>
      <c r="C25" s="91" t="s">
        <v>127</v>
      </c>
      <c r="D25" s="148" t="s">
        <v>135</v>
      </c>
      <c r="E25" s="149"/>
      <c r="F25" s="150"/>
      <c r="G25" s="92">
        <f>G26</f>
        <v>53000</v>
      </c>
      <c r="H25" s="92">
        <f t="shared" ref="H25:J25" si="2">H26</f>
        <v>53000</v>
      </c>
      <c r="I25" s="92">
        <f t="shared" si="2"/>
        <v>0</v>
      </c>
      <c r="J25" s="92">
        <f t="shared" si="2"/>
        <v>0</v>
      </c>
    </row>
    <row r="26" spans="1:10" ht="43.5" customHeight="1" x14ac:dyDescent="0.4">
      <c r="A26" s="91" t="s">
        <v>31</v>
      </c>
      <c r="B26" s="91" t="s">
        <v>127</v>
      </c>
      <c r="C26" s="91" t="s">
        <v>127</v>
      </c>
      <c r="D26" s="148" t="s">
        <v>135</v>
      </c>
      <c r="E26" s="149"/>
      <c r="F26" s="150"/>
      <c r="G26" s="92">
        <f>SUM(G27:G28)</f>
        <v>53000</v>
      </c>
      <c r="H26" s="92">
        <f t="shared" ref="H26:J26" si="3">SUM(H27:H28)</f>
        <v>53000</v>
      </c>
      <c r="I26" s="92">
        <f t="shared" si="3"/>
        <v>0</v>
      </c>
      <c r="J26" s="92">
        <f t="shared" si="3"/>
        <v>0</v>
      </c>
    </row>
    <row r="27" spans="1:10" ht="73.8" customHeight="1" x14ac:dyDescent="0.4">
      <c r="A27" s="93" t="s">
        <v>97</v>
      </c>
      <c r="B27" s="93" t="s">
        <v>98</v>
      </c>
      <c r="C27" s="93" t="s">
        <v>99</v>
      </c>
      <c r="D27" s="99" t="s">
        <v>100</v>
      </c>
      <c r="E27" s="99" t="s">
        <v>139</v>
      </c>
      <c r="F27" s="94" t="s">
        <v>140</v>
      </c>
      <c r="G27" s="96">
        <f t="shared" ref="G27:G28" si="4">H27+I27</f>
        <v>5000</v>
      </c>
      <c r="H27" s="96">
        <v>5000</v>
      </c>
      <c r="I27" s="96">
        <v>0</v>
      </c>
      <c r="J27" s="96">
        <v>0</v>
      </c>
    </row>
    <row r="28" spans="1:10" ht="73.8" customHeight="1" x14ac:dyDescent="0.4">
      <c r="A28" s="93" t="s">
        <v>187</v>
      </c>
      <c r="B28" s="93" t="s">
        <v>188</v>
      </c>
      <c r="C28" s="93" t="s">
        <v>189</v>
      </c>
      <c r="D28" s="102" t="s">
        <v>190</v>
      </c>
      <c r="E28" s="99" t="s">
        <v>195</v>
      </c>
      <c r="F28" s="95" t="s">
        <v>196</v>
      </c>
      <c r="G28" s="96">
        <f t="shared" si="4"/>
        <v>48000</v>
      </c>
      <c r="H28" s="96">
        <v>48000</v>
      </c>
      <c r="I28" s="96"/>
      <c r="J28" s="96"/>
    </row>
    <row r="29" spans="1:10" ht="28.8" hidden="1" customHeight="1" x14ac:dyDescent="0.4">
      <c r="A29" s="91">
        <v>3700000</v>
      </c>
      <c r="B29" s="91" t="s">
        <v>127</v>
      </c>
      <c r="C29" s="91" t="s">
        <v>127</v>
      </c>
      <c r="D29" s="148" t="s">
        <v>138</v>
      </c>
      <c r="E29" s="149"/>
      <c r="F29" s="150"/>
      <c r="G29" s="92">
        <f>G30</f>
        <v>0</v>
      </c>
      <c r="H29" s="92">
        <f t="shared" ref="H29:J29" si="5">H30</f>
        <v>0</v>
      </c>
      <c r="I29" s="92">
        <f t="shared" si="5"/>
        <v>0</v>
      </c>
      <c r="J29" s="92">
        <f t="shared" si="5"/>
        <v>0</v>
      </c>
    </row>
    <row r="30" spans="1:10" ht="29.4" hidden="1" customHeight="1" x14ac:dyDescent="0.4">
      <c r="A30" s="91">
        <v>3710000</v>
      </c>
      <c r="B30" s="91" t="s">
        <v>127</v>
      </c>
      <c r="C30" s="91" t="s">
        <v>127</v>
      </c>
      <c r="D30" s="148" t="s">
        <v>138</v>
      </c>
      <c r="E30" s="149"/>
      <c r="F30" s="150"/>
      <c r="G30" s="92">
        <f>SUM(G31:G31)</f>
        <v>0</v>
      </c>
      <c r="H30" s="92">
        <f>SUM(H31:H31)</f>
        <v>0</v>
      </c>
      <c r="I30" s="92">
        <f>SUM(I31:I31)</f>
        <v>0</v>
      </c>
      <c r="J30" s="92">
        <f>SUM(J31:J31)</f>
        <v>0</v>
      </c>
    </row>
    <row r="31" spans="1:10" ht="70.8" hidden="1" customHeight="1" x14ac:dyDescent="0.4">
      <c r="A31" s="97" t="s">
        <v>117</v>
      </c>
      <c r="B31" s="97" t="s">
        <v>118</v>
      </c>
      <c r="C31" s="98" t="s">
        <v>77</v>
      </c>
      <c r="D31" s="101" t="s">
        <v>119</v>
      </c>
      <c r="E31" s="102" t="s">
        <v>133</v>
      </c>
      <c r="F31" s="99" t="s">
        <v>134</v>
      </c>
      <c r="G31" s="92">
        <f>H31+I31</f>
        <v>0</v>
      </c>
      <c r="H31" s="96">
        <v>0</v>
      </c>
      <c r="I31" s="96">
        <v>0</v>
      </c>
      <c r="J31" s="96"/>
    </row>
    <row r="32" spans="1:10" ht="43.5" customHeight="1" x14ac:dyDescent="0.4">
      <c r="A32" s="103" t="s">
        <v>8</v>
      </c>
      <c r="B32" s="103" t="s">
        <v>8</v>
      </c>
      <c r="C32" s="103" t="s">
        <v>8</v>
      </c>
      <c r="D32" s="91" t="s">
        <v>32</v>
      </c>
      <c r="E32" s="91" t="s">
        <v>8</v>
      </c>
      <c r="F32" s="91" t="s">
        <v>8</v>
      </c>
      <c r="G32" s="92">
        <f>G30+G26+G17</f>
        <v>937096</v>
      </c>
      <c r="H32" s="92">
        <f>H30+H26+H17</f>
        <v>937096</v>
      </c>
      <c r="I32" s="92">
        <f>I30+I26+I17</f>
        <v>0</v>
      </c>
      <c r="J32" s="92">
        <f>J30+J26+J17</f>
        <v>0</v>
      </c>
    </row>
  </sheetData>
  <mergeCells count="21">
    <mergeCell ref="H2:J2"/>
    <mergeCell ref="H3:J3"/>
    <mergeCell ref="H4:J4"/>
    <mergeCell ref="A8:J8"/>
    <mergeCell ref="H1:J1"/>
    <mergeCell ref="D26:F26"/>
    <mergeCell ref="D29:F29"/>
    <mergeCell ref="D30:F30"/>
    <mergeCell ref="A7:O7"/>
    <mergeCell ref="G13:G14"/>
    <mergeCell ref="H13:H14"/>
    <mergeCell ref="I13:J13"/>
    <mergeCell ref="D16:F16"/>
    <mergeCell ref="D17:F17"/>
    <mergeCell ref="D25:F25"/>
    <mergeCell ref="A13:A14"/>
    <mergeCell ref="B13:B14"/>
    <mergeCell ref="C13:C14"/>
    <mergeCell ref="D13:D14"/>
    <mergeCell ref="E13:E14"/>
    <mergeCell ref="F13:F14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1'!Заголовки_для_друку</vt:lpstr>
      <vt:lpstr>'додаток 3'!Заголовки_для_друку</vt:lpstr>
      <vt:lpstr>'додаток 7'!Заголовки_для_друку</vt:lpstr>
      <vt:lpstr>'додаток 1'!Область_друку</vt:lpstr>
      <vt:lpstr>'додаток 2'!Область_друку</vt:lpstr>
      <vt:lpstr>'додаток 3'!Область_друку</vt:lpstr>
      <vt:lpstr>'додаток 5'!Область_друку</vt:lpstr>
      <vt:lpstr>'додаток 7'!Область_друку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Тетяна Волошина</cp:lastModifiedBy>
  <cp:lastPrinted>2025-06-03T12:04:08Z</cp:lastPrinted>
  <dcterms:created xsi:type="dcterms:W3CDTF">2024-04-09T18:30:40Z</dcterms:created>
  <dcterms:modified xsi:type="dcterms:W3CDTF">2025-06-03T12:08:15Z</dcterms:modified>
</cp:coreProperties>
</file>