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3"/>
  </bookViews>
  <sheets>
    <sheet name="додаток 1" sheetId="1" r:id="rId1"/>
    <sheet name="додаток 3" sheetId="3" r:id="rId2"/>
    <sheet name="додаток 5" sheetId="4" r:id="rId3"/>
    <sheet name="додаток 7" sheetId="5" r:id="rId4"/>
  </sheets>
  <definedNames>
    <definedName name="_xlnm.Print_Titles" localSheetId="0">'додаток 1'!$9:$11</definedName>
    <definedName name="_xlnm.Print_Titles" localSheetId="1">'додаток 3'!$11:$15</definedName>
    <definedName name="_xlnm.Print_Titles" localSheetId="3">'додаток 7'!$13:$14</definedName>
    <definedName name="_xlnm.Print_Area" localSheetId="0">'додаток 1'!$A$1:$F$34</definedName>
    <definedName name="_xlnm.Print_Area" localSheetId="1">'додаток 3'!$A$1:$P$47</definedName>
    <definedName name="_xlnm.Print_Area" localSheetId="2">'додаток 5'!$A$1:$D$44</definedName>
    <definedName name="_xlnm.Print_Area" localSheetId="3">'додаток 7'!$A$1:$J$35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5" l="1"/>
  <c r="I35" i="5"/>
  <c r="J35" i="5"/>
  <c r="G35" i="5"/>
  <c r="H27" i="5"/>
  <c r="I27" i="5"/>
  <c r="J27" i="5"/>
  <c r="G27" i="5"/>
  <c r="H16" i="5"/>
  <c r="I16" i="5"/>
  <c r="J16" i="5"/>
  <c r="H17" i="5"/>
  <c r="I17" i="5"/>
  <c r="J17" i="5"/>
  <c r="G17" i="5"/>
  <c r="H20" i="5" l="1"/>
  <c r="G31" i="5"/>
  <c r="G30" i="5"/>
  <c r="G28" i="5"/>
  <c r="G22" i="5"/>
  <c r="G20" i="5"/>
  <c r="G19" i="5"/>
  <c r="G29" i="5"/>
  <c r="D41" i="4"/>
  <c r="D21" i="4"/>
  <c r="D26" i="4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34" i="5" l="1"/>
  <c r="G25" i="5" l="1"/>
  <c r="J33" i="5" l="1"/>
  <c r="J32" i="5" s="1"/>
  <c r="I33" i="5"/>
  <c r="I32" i="5" s="1"/>
  <c r="H33" i="5"/>
  <c r="J26" i="5"/>
  <c r="I26" i="5"/>
  <c r="H26" i="5"/>
  <c r="G24" i="5"/>
  <c r="G23" i="5"/>
  <c r="G21" i="5"/>
  <c r="G18" i="5"/>
  <c r="D34" i="4"/>
  <c r="G33" i="5" l="1"/>
  <c r="G32" i="5" s="1"/>
  <c r="G16" i="5"/>
  <c r="G26" i="5"/>
  <c r="H32" i="5"/>
  <c r="D25" i="4" l="1"/>
  <c r="D32" i="4" l="1"/>
  <c r="D40" i="4" s="1"/>
  <c r="D24" i="4" l="1"/>
</calcChain>
</file>

<file path=xl/sharedStrings.xml><?xml version="1.0" encoding="utf-8"?>
<sst xmlns="http://schemas.openxmlformats.org/spreadsheetml/2006/main" count="349" uniqueCount="187">
  <si>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</si>
  <si>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</si>
  <si>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</si>
  <si>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</si>
  <si>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</si>
  <si>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</si>
  <si>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</si>
  <si>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</si>
  <si>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</si>
  <si>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</si>
  <si>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</si>
  <si>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</si>
  <si>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</si>
  <si>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</si>
  <si>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</si>
  <si>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</si>
  <si>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</si>
  <si>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</si>
  <si>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</si>
  <si>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</si>
  <si>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</si>
  <si>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</si>
  <si>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</si>
  <si>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</si>
  <si>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</si>
  <si>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</si>
  <si>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</si>
  <si>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</si>
  <si>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</si>
  <si>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</si>
  <si>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</si>
  <si>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</si>
  <si>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</si>
  <si>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</si>
  <si>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</si>
  <si>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</si>
  <si>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</si>
  <si>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</si>
  <si>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</si>
  <si>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</si>
  <si>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</si>
  <si>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</si>
  <si>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</si>
  <si>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</si>
  <si>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</si>
  <si>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</si>
  <si>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</si>
  <si>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</si>
  <si>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</si>
  <si>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</si>
  <si>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</si>
  <si>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</si>
  <si>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</si>
  <si>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</si>
  <si>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</si>
  <si>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</si>
  <si>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</si>
  <si>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</si>
  <si>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</si>
  <si>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</si>
  <si>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</si>
  <si>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</si>
  <si>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</si>
  <si>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</si>
  <si>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</si>
  <si>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</si>
  <si>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</si>
  <si>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</si>
  <si>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0111</t>
  </si>
  <si>
    <t>0180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</si>
  <si>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</si>
  <si>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</si>
  <si>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</si>
  <si>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</si>
  <si>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1040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</si>
  <si>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</si>
  <si>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</si>
  <si>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</si>
  <si>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</si>
  <si>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</si>
  <si>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</si>
  <si>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</si>
  <si>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</si>
  <si>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</si>
  <si>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</si>
  <si>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</si>
  <si>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</si>
  <si>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</si>
  <si>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</si>
  <si>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</si>
  <si>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</si>
  <si>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</si>
  <si>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</si>
  <si>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</si>
  <si>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</si>
  <si>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</si>
  <si>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</si>
  <si>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</si>
  <si>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</si>
  <si>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</si>
  <si>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</si>
  <si>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</si>
  <si>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</si>
  <si>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</si>
  <si>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</si>
  <si>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</si>
  <si>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</si>
  <si>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</si>
  <si>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</si>
  <si>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</si>
  <si>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</si>
  <si>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</si>
  <si>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</si>
  <si>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</si>
  <si>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</si>
  <si>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</si>
  <si>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</si>
  <si>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</si>
  <si>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</si>
  <si>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</si>
  <si>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</si>
  <si>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</si>
  <si>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</si>
  <si>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</si>
  <si>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</si>
  <si>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</si>
  <si>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</si>
  <si>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</si>
  <si>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Рішення сесії Великосевериінівської сільської ради від  24.12.2024 р. №1693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</si>
  <si>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</si>
  <si>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</si>
  <si>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</si>
  <si>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</si>
  <si>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</si>
  <si>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</si>
  <si>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</si>
  <si>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</si>
  <si>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</si>
  <si>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</si>
  <si>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</si>
  <si>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</si>
  <si>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 р., зі змінами</t>
  </si>
  <si>
    <t xml:space="preserve">Додаток № 5 </t>
  </si>
  <si>
    <t xml:space="preserve">Додаток № 1        </t>
  </si>
  <si>
    <t xml:space="preserve">Додаток № 3 </t>
  </si>
  <si>
    <t>сільської ради від 18.09.2025 року № ПРОЕКТ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</si>
  <si>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</si>
  <si>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</si>
  <si>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</si>
  <si>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</si>
  <si>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</si>
  <si>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державного бюджету місцевим бюджетам</t>
  </si>
  <si>
    <t>Освітня субвенція з державного бюджету місцевим бюджетам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</si>
  <si>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</si>
  <si>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</si>
  <si>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</si>
  <si>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</si>
  <si>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</si>
  <si>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</si>
  <si>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0118340</t>
  </si>
  <si>
    <t>8340</t>
  </si>
  <si>
    <t>Природоохоронні заходи за рахунок цільових фондів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</si>
  <si>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</si>
  <si>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</si>
  <si>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</si>
  <si>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0611142</t>
  </si>
  <si>
    <t>1142</t>
  </si>
  <si>
    <t>Інші програми та заходи у сфері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</si>
  <si>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</si>
  <si>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</si>
  <si>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</si>
  <si>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0617622</t>
  </si>
  <si>
    <t>7622</t>
  </si>
  <si>
    <t>0470</t>
  </si>
  <si>
    <t>Реалізація програм і заходів в галузі туризму та курортів</t>
  </si>
  <si>
    <t>0900000</t>
  </si>
  <si>
    <t>Служба у справах дітей Великосеверинівської сільської ради</t>
  </si>
  <si>
    <t>0910000</t>
  </si>
  <si>
    <t>0910160</t>
  </si>
  <si>
    <t>Бюджет Аджамської ТГ ( КНП "Центр первинної медико-санітарної допомоги" на заробітну плату з нарахуваннями медичного працівника )</t>
  </si>
  <si>
    <t>Державний бюджет (Головне управління національної поліції у Кіровоградській області , Кропивнивницьке районне управління поліції (оплата послуг з  технічного обслуговуванням авто )- 60000 грн..</t>
  </si>
  <si>
    <t>до рішення Великосеверинівської сільської ради від 18.09.2025 року №ПРОЕКТ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</si>
  <si>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</si>
  <si>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сесії Великосеверинівської сільської ради від 21.11.2024 р. №1671</t>
  </si>
  <si>
    <t>'Програма розвитку туризму і промоції у Великосеверинівській територіальній громаді на 2024-2026 роки</t>
  </si>
  <si>
    <t>Рішення сесії Великосеверинівської сільської ради від  22.12.2023 р. №1445</t>
  </si>
  <si>
    <t>від 18.09.2025 року №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</si>
</sst>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6" fillId="0" borderId="0" xfId="0" applyFont="1" applyFill="1"/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0" borderId="0" xfId="0" applyFont="1"/>
    <xf numFmtId="165" fontId="18" fillId="2" borderId="0" xfId="1" applyNumberFormat="1" applyFont="1" applyFill="1" applyAlignment="1" applyProtection="1">
      <alignment vertical="center" wrapText="1"/>
      <protection locked="0"/>
    </xf>
    <xf numFmtId="0" fontId="19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left" vertical="center" wrapText="1"/>
    </xf>
    <xf numFmtId="4" fontId="6" fillId="2" borderId="1" xfId="0" quotePrefix="1" applyNumberFormat="1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vertical="center" wrapText="1"/>
    </xf>
    <xf numFmtId="4" fontId="6" fillId="2" borderId="1" xfId="0" quotePrefix="1" applyNumberFormat="1" applyFont="1" applyFill="1" applyBorder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5" fillId="2" borderId="1" xfId="0" quotePrefix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1" xfId="0" quotePrefix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21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80" zoomScaleNormal="100" zoomScaleSheetLayoutView="80" workbookViewId="0">
      <selection activeCell="B33" sqref="B33"/>
    </sheetView>
  </sheetViews>
  <sheetFormatPr defaultColWidth="8.85546875" defaultRowHeight="12.75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7" customFormat="1" ht="37.5" customHeight="1">
      <c r="C1" s="108" t="s">
        <v>143</v>
      </c>
      <c r="D1" s="108"/>
      <c r="E1" s="108"/>
      <c r="F1" s="108"/>
      <c r="G1" s="108"/>
      <c r="H1" s="48"/>
    </row>
    <row r="2" spans="1:9" s="47" customFormat="1" ht="16.149999999999999" customHeight="1">
      <c r="C2" s="108" t="s">
        <v>25</v>
      </c>
      <c r="D2" s="108"/>
      <c r="E2" s="108"/>
      <c r="F2" s="108"/>
      <c r="G2" s="66"/>
      <c r="H2" s="49"/>
      <c r="I2" s="49"/>
    </row>
    <row r="3" spans="1:9" s="47" customFormat="1" ht="15.6" customHeight="1">
      <c r="C3" s="109" t="s">
        <v>145</v>
      </c>
      <c r="D3" s="109"/>
      <c r="E3" s="109"/>
      <c r="F3" s="109"/>
      <c r="G3" s="66"/>
      <c r="H3" s="49"/>
      <c r="I3" s="49"/>
    </row>
    <row r="4" spans="1:9" s="47" customFormat="1" ht="35.25" customHeight="1">
      <c r="C4" s="50"/>
      <c r="D4" s="50"/>
      <c r="E4" s="110"/>
      <c r="F4" s="110"/>
      <c r="G4" s="110"/>
      <c r="H4" s="110"/>
      <c r="I4" s="110"/>
    </row>
    <row r="5" spans="1:9" s="47" customFormat="1" ht="30" customHeight="1">
      <c r="A5" s="111" t="s">
        <v>26</v>
      </c>
      <c r="B5" s="111"/>
      <c r="C5" s="111"/>
      <c r="D5" s="111"/>
      <c r="E5" s="111"/>
      <c r="F5" s="111"/>
      <c r="G5" s="49"/>
      <c r="H5" s="49"/>
      <c r="I5" s="49"/>
    </row>
    <row r="6" spans="1:9" s="51" customFormat="1" ht="55.9" customHeight="1">
      <c r="A6" s="106" t="s">
        <v>47</v>
      </c>
      <c r="B6" s="106"/>
      <c r="C6" s="106"/>
      <c r="D6" s="106"/>
      <c r="E6" s="106"/>
      <c r="F6" s="106"/>
      <c r="G6" s="55"/>
      <c r="H6" s="55"/>
      <c r="I6" s="55"/>
    </row>
    <row r="7" spans="1:9" s="51" customFormat="1" ht="48.75" customHeight="1">
      <c r="A7" s="107" t="s">
        <v>9</v>
      </c>
      <c r="B7" s="107"/>
      <c r="E7" s="52"/>
      <c r="F7" s="52"/>
      <c r="G7" s="52"/>
      <c r="H7" s="52"/>
      <c r="I7" s="52"/>
    </row>
    <row r="8" spans="1:9" s="51" customFormat="1" ht="27" customHeight="1">
      <c r="A8" s="53" t="s">
        <v>10</v>
      </c>
      <c r="B8" s="53"/>
      <c r="E8" s="67"/>
      <c r="F8" s="54" t="s">
        <v>27</v>
      </c>
      <c r="G8" s="50"/>
    </row>
    <row r="9" spans="1:9" ht="13.9" customHeight="1">
      <c r="A9" s="104" t="s">
        <v>0</v>
      </c>
      <c r="B9" s="104" t="s">
        <v>1</v>
      </c>
      <c r="C9" s="104" t="s">
        <v>2</v>
      </c>
      <c r="D9" s="104" t="s">
        <v>3</v>
      </c>
      <c r="E9" s="104" t="s">
        <v>4</v>
      </c>
      <c r="F9" s="104"/>
    </row>
    <row r="10" spans="1:9" ht="13.9" customHeight="1">
      <c r="A10" s="104"/>
      <c r="B10" s="104"/>
      <c r="C10" s="104"/>
      <c r="D10" s="104"/>
      <c r="E10" s="104" t="s">
        <v>5</v>
      </c>
      <c r="F10" s="105" t="s">
        <v>6</v>
      </c>
    </row>
    <row r="11" spans="1:9">
      <c r="A11" s="104"/>
      <c r="B11" s="104"/>
      <c r="C11" s="104"/>
      <c r="D11" s="104"/>
      <c r="E11" s="104"/>
      <c r="F11" s="104"/>
    </row>
    <row r="12" spans="1:9">
      <c r="A12" s="93">
        <v>1</v>
      </c>
      <c r="B12" s="93">
        <v>2</v>
      </c>
      <c r="C12" s="93">
        <v>3</v>
      </c>
      <c r="D12" s="93">
        <v>4</v>
      </c>
      <c r="E12" s="93">
        <v>5</v>
      </c>
      <c r="F12" s="93">
        <v>6</v>
      </c>
    </row>
    <row r="13" spans="1:9" ht="15">
      <c r="A13" s="95">
        <v>10000000</v>
      </c>
      <c r="B13" s="96" t="s">
        <v>53</v>
      </c>
      <c r="C13" s="97">
        <f t="shared" ref="C13:C34" si="0">D13+E13</f>
        <v>2650557</v>
      </c>
      <c r="D13" s="97">
        <v>2649957</v>
      </c>
      <c r="E13" s="97">
        <v>600</v>
      </c>
      <c r="F13" s="97">
        <v>0</v>
      </c>
    </row>
    <row r="14" spans="1:9" ht="30">
      <c r="A14" s="95">
        <v>11000000</v>
      </c>
      <c r="B14" s="96" t="s">
        <v>54</v>
      </c>
      <c r="C14" s="97">
        <f t="shared" si="0"/>
        <v>1700000</v>
      </c>
      <c r="D14" s="97">
        <v>1700000</v>
      </c>
      <c r="E14" s="97">
        <v>0</v>
      </c>
      <c r="F14" s="97">
        <v>0</v>
      </c>
    </row>
    <row r="15" spans="1:9" ht="15">
      <c r="A15" s="95">
        <v>11010000</v>
      </c>
      <c r="B15" s="96" t="s">
        <v>55</v>
      </c>
      <c r="C15" s="97">
        <f t="shared" si="0"/>
        <v>1700000</v>
      </c>
      <c r="D15" s="97">
        <v>1700000</v>
      </c>
      <c r="E15" s="97">
        <v>0</v>
      </c>
      <c r="F15" s="97">
        <v>0</v>
      </c>
    </row>
    <row r="16" spans="1:9" ht="58.15" customHeight="1">
      <c r="A16" s="44">
        <v>11010100</v>
      </c>
      <c r="B16" s="45" t="s">
        <v>56</v>
      </c>
      <c r="C16" s="46">
        <f t="shared" si="0"/>
        <v>1300000</v>
      </c>
      <c r="D16" s="46">
        <v>1300000</v>
      </c>
      <c r="E16" s="46">
        <v>0</v>
      </c>
      <c r="F16" s="46">
        <v>0</v>
      </c>
    </row>
    <row r="17" spans="1:6" ht="84" customHeight="1">
      <c r="A17" s="44">
        <v>11010400</v>
      </c>
      <c r="B17" s="45" t="s">
        <v>57</v>
      </c>
      <c r="C17" s="46">
        <f t="shared" si="0"/>
        <v>400000</v>
      </c>
      <c r="D17" s="46">
        <v>400000</v>
      </c>
      <c r="E17" s="46">
        <v>0</v>
      </c>
      <c r="F17" s="46">
        <v>0</v>
      </c>
    </row>
    <row r="18" spans="1:6" ht="67.900000000000006" customHeight="1">
      <c r="A18" s="95">
        <v>14000000</v>
      </c>
      <c r="B18" s="96" t="s">
        <v>58</v>
      </c>
      <c r="C18" s="97">
        <f t="shared" si="0"/>
        <v>900000</v>
      </c>
      <c r="D18" s="97">
        <v>900000</v>
      </c>
      <c r="E18" s="97">
        <v>0</v>
      </c>
      <c r="F18" s="97">
        <v>0</v>
      </c>
    </row>
    <row r="19" spans="1:6" ht="45">
      <c r="A19" s="95">
        <v>14030000</v>
      </c>
      <c r="B19" s="96" t="s">
        <v>60</v>
      </c>
      <c r="C19" s="97">
        <f t="shared" si="0"/>
        <v>800000</v>
      </c>
      <c r="D19" s="97">
        <v>800000</v>
      </c>
      <c r="E19" s="97">
        <v>0</v>
      </c>
      <c r="F19" s="97">
        <v>0</v>
      </c>
    </row>
    <row r="20" spans="1:6">
      <c r="A20" s="44">
        <v>14031900</v>
      </c>
      <c r="B20" s="45" t="s">
        <v>59</v>
      </c>
      <c r="C20" s="46">
        <f t="shared" si="0"/>
        <v>800000</v>
      </c>
      <c r="D20" s="46">
        <v>800000</v>
      </c>
      <c r="E20" s="46">
        <v>0</v>
      </c>
      <c r="F20" s="46">
        <v>0</v>
      </c>
    </row>
    <row r="21" spans="1:6" ht="45">
      <c r="A21" s="95">
        <v>14040000</v>
      </c>
      <c r="B21" s="96" t="s">
        <v>61</v>
      </c>
      <c r="C21" s="97">
        <f t="shared" si="0"/>
        <v>100000</v>
      </c>
      <c r="D21" s="97">
        <v>100000</v>
      </c>
      <c r="E21" s="97">
        <v>0</v>
      </c>
      <c r="F21" s="97">
        <v>0</v>
      </c>
    </row>
    <row r="22" spans="1:6" ht="102">
      <c r="A22" s="44">
        <v>14040100</v>
      </c>
      <c r="B22" s="45" t="s">
        <v>62</v>
      </c>
      <c r="C22" s="46">
        <f t="shared" si="0"/>
        <v>100000</v>
      </c>
      <c r="D22" s="46">
        <v>100000</v>
      </c>
      <c r="E22" s="46">
        <v>0</v>
      </c>
      <c r="F22" s="46">
        <v>0</v>
      </c>
    </row>
    <row r="23" spans="1:6" ht="45">
      <c r="A23" s="95">
        <v>18000000</v>
      </c>
      <c r="B23" s="96" t="s">
        <v>63</v>
      </c>
      <c r="C23" s="97">
        <f t="shared" si="0"/>
        <v>49957</v>
      </c>
      <c r="D23" s="97">
        <v>49957</v>
      </c>
      <c r="E23" s="97">
        <v>0</v>
      </c>
      <c r="F23" s="97">
        <v>0</v>
      </c>
    </row>
    <row r="24" spans="1:6" ht="15">
      <c r="A24" s="95">
        <v>18010000</v>
      </c>
      <c r="B24" s="96" t="s">
        <v>146</v>
      </c>
      <c r="C24" s="97">
        <f t="shared" si="0"/>
        <v>49957</v>
      </c>
      <c r="D24" s="97">
        <v>49957</v>
      </c>
      <c r="E24" s="97">
        <v>0</v>
      </c>
      <c r="F24" s="97">
        <v>0</v>
      </c>
    </row>
    <row r="25" spans="1:6" ht="81.599999999999994" customHeight="1">
      <c r="A25" s="44">
        <v>18010300</v>
      </c>
      <c r="B25" s="45" t="s">
        <v>147</v>
      </c>
      <c r="C25" s="46">
        <f t="shared" si="0"/>
        <v>49957</v>
      </c>
      <c r="D25" s="46">
        <v>49957</v>
      </c>
      <c r="E25" s="46">
        <v>0</v>
      </c>
      <c r="F25" s="46">
        <v>0</v>
      </c>
    </row>
    <row r="26" spans="1:6" ht="15">
      <c r="A26" s="95">
        <v>19000000</v>
      </c>
      <c r="B26" s="96" t="s">
        <v>148</v>
      </c>
      <c r="C26" s="97">
        <f t="shared" si="0"/>
        <v>600</v>
      </c>
      <c r="D26" s="97">
        <v>0</v>
      </c>
      <c r="E26" s="97">
        <v>600</v>
      </c>
      <c r="F26" s="97">
        <v>0</v>
      </c>
    </row>
    <row r="27" spans="1:6" ht="15">
      <c r="A27" s="95">
        <v>19010000</v>
      </c>
      <c r="B27" s="96" t="s">
        <v>149</v>
      </c>
      <c r="C27" s="97">
        <f t="shared" si="0"/>
        <v>600</v>
      </c>
      <c r="D27" s="97">
        <v>0</v>
      </c>
      <c r="E27" s="97">
        <v>600</v>
      </c>
      <c r="F27" s="97">
        <v>0</v>
      </c>
    </row>
    <row r="28" spans="1:6" ht="63.75">
      <c r="A28" s="44">
        <v>19010100</v>
      </c>
      <c r="B28" s="45" t="s">
        <v>150</v>
      </c>
      <c r="C28" s="46">
        <f t="shared" si="0"/>
        <v>600</v>
      </c>
      <c r="D28" s="46">
        <v>0</v>
      </c>
      <c r="E28" s="46">
        <v>600</v>
      </c>
      <c r="F28" s="46">
        <v>0</v>
      </c>
    </row>
    <row r="29" spans="1:6" ht="30">
      <c r="A29" s="95"/>
      <c r="B29" s="96" t="s">
        <v>64</v>
      </c>
      <c r="C29" s="97">
        <f t="shared" si="0"/>
        <v>2650557</v>
      </c>
      <c r="D29" s="97">
        <v>2649957</v>
      </c>
      <c r="E29" s="97">
        <v>600</v>
      </c>
      <c r="F29" s="97">
        <v>0</v>
      </c>
    </row>
    <row r="30" spans="1:6" ht="15">
      <c r="A30" s="95">
        <v>40000000</v>
      </c>
      <c r="B30" s="96" t="s">
        <v>42</v>
      </c>
      <c r="C30" s="97">
        <f t="shared" si="0"/>
        <v>201000</v>
      </c>
      <c r="D30" s="97">
        <v>0</v>
      </c>
      <c r="E30" s="97">
        <v>201000</v>
      </c>
      <c r="F30" s="97">
        <v>0</v>
      </c>
    </row>
    <row r="31" spans="1:6" ht="15">
      <c r="A31" s="95">
        <v>41000000</v>
      </c>
      <c r="B31" s="96" t="s">
        <v>43</v>
      </c>
      <c r="C31" s="97">
        <f t="shared" si="0"/>
        <v>201000</v>
      </c>
      <c r="D31" s="97">
        <v>0</v>
      </c>
      <c r="E31" s="97">
        <v>201000</v>
      </c>
      <c r="F31" s="97">
        <v>0</v>
      </c>
    </row>
    <row r="32" spans="1:6" ht="30">
      <c r="A32" s="95">
        <v>41030000</v>
      </c>
      <c r="B32" s="96" t="s">
        <v>151</v>
      </c>
      <c r="C32" s="97">
        <f t="shared" si="0"/>
        <v>201000</v>
      </c>
      <c r="D32" s="97">
        <v>0</v>
      </c>
      <c r="E32" s="97">
        <v>201000</v>
      </c>
      <c r="F32" s="97">
        <v>0</v>
      </c>
    </row>
    <row r="33" spans="1:6" ht="25.5">
      <c r="A33" s="44">
        <v>41033900</v>
      </c>
      <c r="B33" s="45" t="s">
        <v>152</v>
      </c>
      <c r="C33" s="46">
        <f t="shared" si="0"/>
        <v>201000</v>
      </c>
      <c r="D33" s="46">
        <v>0</v>
      </c>
      <c r="E33" s="46">
        <v>201000</v>
      </c>
      <c r="F33" s="46">
        <v>0</v>
      </c>
    </row>
    <row r="34" spans="1:6" ht="15">
      <c r="A34" s="98" t="s">
        <v>8</v>
      </c>
      <c r="B34" s="96" t="s">
        <v>7</v>
      </c>
      <c r="C34" s="97">
        <f t="shared" si="0"/>
        <v>2851557</v>
      </c>
      <c r="D34" s="97">
        <v>2649957</v>
      </c>
      <c r="E34" s="97">
        <v>201600</v>
      </c>
      <c r="F34" s="97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80" zoomScaleNormal="100" zoomScaleSheetLayoutView="80" workbookViewId="0">
      <selection activeCell="M8" sqref="M8"/>
    </sheetView>
  </sheetViews>
  <sheetFormatPr defaultColWidth="8.85546875" defaultRowHeight="12.75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7" customFormat="1" ht="37.5" customHeight="1">
      <c r="H1" s="48"/>
      <c r="L1" s="113" t="s">
        <v>144</v>
      </c>
      <c r="M1" s="113"/>
      <c r="N1" s="113"/>
      <c r="O1" s="113"/>
      <c r="P1" s="113"/>
    </row>
    <row r="2" spans="1:16" s="47" customFormat="1" ht="16.149999999999999" customHeight="1">
      <c r="H2" s="49"/>
      <c r="I2" s="49"/>
      <c r="L2" s="113" t="s">
        <v>25</v>
      </c>
      <c r="M2" s="113"/>
      <c r="N2" s="113"/>
      <c r="O2" s="113"/>
      <c r="P2" s="69"/>
    </row>
    <row r="3" spans="1:16" s="47" customFormat="1" ht="27.6" customHeight="1">
      <c r="H3" s="49"/>
      <c r="I3" s="49"/>
      <c r="L3" s="114" t="s">
        <v>145</v>
      </c>
      <c r="M3" s="114"/>
      <c r="N3" s="114"/>
      <c r="O3" s="114"/>
      <c r="P3" s="69"/>
    </row>
    <row r="4" spans="1:16" s="47" customFormat="1" ht="6" customHeight="1">
      <c r="C4" s="50"/>
      <c r="D4" s="50"/>
      <c r="E4" s="110"/>
      <c r="F4" s="110"/>
      <c r="G4" s="110"/>
      <c r="H4" s="110"/>
      <c r="I4" s="110"/>
    </row>
    <row r="5" spans="1:16" s="47" customFormat="1" ht="18.600000000000001" customHeight="1">
      <c r="A5" s="111" t="s">
        <v>26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s="51" customFormat="1" ht="39.6" customHeight="1">
      <c r="A6" s="106" t="s">
        <v>52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s="51" customFormat="1" ht="48.75" customHeight="1">
      <c r="A7" s="107" t="s">
        <v>9</v>
      </c>
      <c r="B7" s="107"/>
      <c r="E7" s="52"/>
      <c r="F7" s="52"/>
      <c r="G7" s="52"/>
      <c r="H7" s="52"/>
      <c r="I7" s="52"/>
    </row>
    <row r="8" spans="1:16" s="51" customFormat="1" ht="27" customHeight="1">
      <c r="A8" s="53" t="s">
        <v>10</v>
      </c>
      <c r="B8" s="53"/>
      <c r="E8" s="67"/>
      <c r="G8" s="50"/>
    </row>
    <row r="10" spans="1:16" ht="15.75">
      <c r="P10" s="54" t="s">
        <v>27</v>
      </c>
    </row>
    <row r="11" spans="1:16" ht="13.9" customHeight="1">
      <c r="A11" s="112" t="s">
        <v>11</v>
      </c>
      <c r="B11" s="112" t="s">
        <v>12</v>
      </c>
      <c r="C11" s="112" t="s">
        <v>13</v>
      </c>
      <c r="D11" s="104" t="s">
        <v>14</v>
      </c>
      <c r="E11" s="104" t="s">
        <v>3</v>
      </c>
      <c r="F11" s="104"/>
      <c r="G11" s="104"/>
      <c r="H11" s="104"/>
      <c r="I11" s="104"/>
      <c r="J11" s="104" t="s">
        <v>4</v>
      </c>
      <c r="K11" s="104"/>
      <c r="L11" s="104"/>
      <c r="M11" s="104"/>
      <c r="N11" s="104"/>
      <c r="O11" s="104"/>
      <c r="P11" s="104" t="s">
        <v>15</v>
      </c>
    </row>
    <row r="12" spans="1:16" ht="13.9" customHeight="1">
      <c r="A12" s="104"/>
      <c r="B12" s="104"/>
      <c r="C12" s="104"/>
      <c r="D12" s="104"/>
      <c r="E12" s="104" t="s">
        <v>5</v>
      </c>
      <c r="F12" s="104" t="s">
        <v>16</v>
      </c>
      <c r="G12" s="104" t="s">
        <v>17</v>
      </c>
      <c r="H12" s="104"/>
      <c r="I12" s="104" t="s">
        <v>18</v>
      </c>
      <c r="J12" s="104" t="s">
        <v>5</v>
      </c>
      <c r="K12" s="104" t="s">
        <v>6</v>
      </c>
      <c r="L12" s="104" t="s">
        <v>16</v>
      </c>
      <c r="M12" s="104" t="s">
        <v>17</v>
      </c>
      <c r="N12" s="104"/>
      <c r="O12" s="104" t="s">
        <v>18</v>
      </c>
      <c r="P12" s="104"/>
    </row>
    <row r="13" spans="1:16" ht="13.9" customHeight="1">
      <c r="A13" s="104"/>
      <c r="B13" s="104"/>
      <c r="C13" s="104"/>
      <c r="D13" s="104"/>
      <c r="E13" s="104"/>
      <c r="F13" s="104"/>
      <c r="G13" s="104" t="s">
        <v>19</v>
      </c>
      <c r="H13" s="104" t="s">
        <v>20</v>
      </c>
      <c r="I13" s="104"/>
      <c r="J13" s="104"/>
      <c r="K13" s="104"/>
      <c r="L13" s="104"/>
      <c r="M13" s="104" t="s">
        <v>19</v>
      </c>
      <c r="N13" s="104" t="s">
        <v>20</v>
      </c>
      <c r="O13" s="104"/>
      <c r="P13" s="104"/>
    </row>
    <row r="14" spans="1:16" ht="44.25" customHeigh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</row>
    <row r="15" spans="1:16">
      <c r="A15" s="93">
        <v>1</v>
      </c>
      <c r="B15" s="93">
        <v>2</v>
      </c>
      <c r="C15" s="93">
        <v>3</v>
      </c>
      <c r="D15" s="93">
        <v>4</v>
      </c>
      <c r="E15" s="93">
        <v>5</v>
      </c>
      <c r="F15" s="93">
        <v>6</v>
      </c>
      <c r="G15" s="93">
        <v>7</v>
      </c>
      <c r="H15" s="93">
        <v>8</v>
      </c>
      <c r="I15" s="93">
        <v>9</v>
      </c>
      <c r="J15" s="93">
        <v>10</v>
      </c>
      <c r="K15" s="93">
        <v>11</v>
      </c>
      <c r="L15" s="93">
        <v>12</v>
      </c>
      <c r="M15" s="93">
        <v>13</v>
      </c>
      <c r="N15" s="93">
        <v>14</v>
      </c>
      <c r="O15" s="93">
        <v>15</v>
      </c>
      <c r="P15" s="93">
        <v>16</v>
      </c>
    </row>
    <row r="16" spans="1:16" ht="15">
      <c r="A16" s="99" t="s">
        <v>65</v>
      </c>
      <c r="B16" s="100"/>
      <c r="C16" s="101"/>
      <c r="D16" s="102" t="s">
        <v>66</v>
      </c>
      <c r="E16" s="103">
        <v>829362</v>
      </c>
      <c r="F16" s="103">
        <v>636750</v>
      </c>
      <c r="G16" s="103">
        <v>0</v>
      </c>
      <c r="H16" s="103">
        <v>70250</v>
      </c>
      <c r="I16" s="103">
        <v>192612</v>
      </c>
      <c r="J16" s="103">
        <v>600</v>
      </c>
      <c r="K16" s="103">
        <v>0</v>
      </c>
      <c r="L16" s="103">
        <v>600</v>
      </c>
      <c r="M16" s="103">
        <v>0</v>
      </c>
      <c r="N16" s="103">
        <v>0</v>
      </c>
      <c r="O16" s="103">
        <v>0</v>
      </c>
      <c r="P16" s="103">
        <f t="shared" ref="P16:P44" si="0">E16+J16</f>
        <v>829962</v>
      </c>
    </row>
    <row r="17" spans="1:16" ht="15">
      <c r="A17" s="99" t="s">
        <v>67</v>
      </c>
      <c r="B17" s="100"/>
      <c r="C17" s="101"/>
      <c r="D17" s="102" t="s">
        <v>66</v>
      </c>
      <c r="E17" s="103">
        <v>829362</v>
      </c>
      <c r="F17" s="103">
        <v>636750</v>
      </c>
      <c r="G17" s="103">
        <v>0</v>
      </c>
      <c r="H17" s="103">
        <v>70250</v>
      </c>
      <c r="I17" s="103">
        <v>192612</v>
      </c>
      <c r="J17" s="103">
        <v>600</v>
      </c>
      <c r="K17" s="103">
        <v>0</v>
      </c>
      <c r="L17" s="103">
        <v>600</v>
      </c>
      <c r="M17" s="103">
        <v>0</v>
      </c>
      <c r="N17" s="103">
        <v>0</v>
      </c>
      <c r="O17" s="103">
        <v>0</v>
      </c>
      <c r="P17" s="103">
        <f t="shared" si="0"/>
        <v>829962</v>
      </c>
    </row>
    <row r="18" spans="1:16" ht="91.15" customHeight="1">
      <c r="A18" s="56" t="s">
        <v>70</v>
      </c>
      <c r="B18" s="56" t="s">
        <v>71</v>
      </c>
      <c r="C18" s="57" t="s">
        <v>72</v>
      </c>
      <c r="D18" s="58" t="s">
        <v>73</v>
      </c>
      <c r="E18" s="58">
        <v>25000</v>
      </c>
      <c r="F18" s="58">
        <v>25000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f t="shared" si="0"/>
        <v>25000</v>
      </c>
    </row>
    <row r="19" spans="1:16" ht="38.25">
      <c r="A19" s="56" t="s">
        <v>153</v>
      </c>
      <c r="B19" s="56" t="s">
        <v>154</v>
      </c>
      <c r="C19" s="57" t="s">
        <v>72</v>
      </c>
      <c r="D19" s="58" t="s">
        <v>155</v>
      </c>
      <c r="E19" s="58">
        <v>1500</v>
      </c>
      <c r="F19" s="58">
        <v>1500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f t="shared" si="0"/>
        <v>1500</v>
      </c>
    </row>
    <row r="20" spans="1:16" ht="70.150000000000006" customHeight="1">
      <c r="A20" s="56" t="s">
        <v>156</v>
      </c>
      <c r="B20" s="56" t="s">
        <v>157</v>
      </c>
      <c r="C20" s="57" t="s">
        <v>74</v>
      </c>
      <c r="D20" s="58" t="s">
        <v>158</v>
      </c>
      <c r="E20" s="58">
        <v>308250</v>
      </c>
      <c r="F20" s="58">
        <v>308250</v>
      </c>
      <c r="G20" s="58">
        <v>0</v>
      </c>
      <c r="H20" s="58">
        <v>8250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f t="shared" si="0"/>
        <v>308250</v>
      </c>
    </row>
    <row r="21" spans="1:16" ht="105.6" customHeight="1">
      <c r="A21" s="56" t="s">
        <v>75</v>
      </c>
      <c r="B21" s="56" t="s">
        <v>76</v>
      </c>
      <c r="C21" s="57" t="s">
        <v>77</v>
      </c>
      <c r="D21" s="58" t="s">
        <v>78</v>
      </c>
      <c r="E21" s="58">
        <v>-100000</v>
      </c>
      <c r="F21" s="58">
        <v>-100000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f t="shared" si="0"/>
        <v>-100000</v>
      </c>
    </row>
    <row r="22" spans="1:16" ht="108" customHeight="1">
      <c r="A22" s="56" t="s">
        <v>80</v>
      </c>
      <c r="B22" s="56" t="s">
        <v>81</v>
      </c>
      <c r="C22" s="57" t="s">
        <v>79</v>
      </c>
      <c r="D22" s="58" t="s">
        <v>82</v>
      </c>
      <c r="E22" s="58">
        <v>273000</v>
      </c>
      <c r="F22" s="58">
        <v>273000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f t="shared" si="0"/>
        <v>273000</v>
      </c>
    </row>
    <row r="23" spans="1:16" ht="93" customHeight="1">
      <c r="A23" s="56" t="s">
        <v>83</v>
      </c>
      <c r="B23" s="56" t="s">
        <v>84</v>
      </c>
      <c r="C23" s="57" t="s">
        <v>85</v>
      </c>
      <c r="D23" s="58" t="s">
        <v>86</v>
      </c>
      <c r="E23" s="58">
        <v>192612</v>
      </c>
      <c r="F23" s="58">
        <v>0</v>
      </c>
      <c r="G23" s="58">
        <v>0</v>
      </c>
      <c r="H23" s="58">
        <v>0</v>
      </c>
      <c r="I23" s="58">
        <v>192612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f t="shared" si="0"/>
        <v>192612</v>
      </c>
    </row>
    <row r="24" spans="1:16" ht="70.150000000000006" customHeight="1">
      <c r="A24" s="56" t="s">
        <v>87</v>
      </c>
      <c r="B24" s="56" t="s">
        <v>88</v>
      </c>
      <c r="C24" s="57" t="s">
        <v>85</v>
      </c>
      <c r="D24" s="58" t="s">
        <v>89</v>
      </c>
      <c r="E24" s="58">
        <v>129000</v>
      </c>
      <c r="F24" s="58">
        <v>129000</v>
      </c>
      <c r="G24" s="58">
        <v>0</v>
      </c>
      <c r="H24" s="58">
        <v>62000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f t="shared" si="0"/>
        <v>129000</v>
      </c>
    </row>
    <row r="25" spans="1:16" ht="25.5">
      <c r="A25" s="56" t="s">
        <v>159</v>
      </c>
      <c r="B25" s="56" t="s">
        <v>160</v>
      </c>
      <c r="C25" s="57" t="s">
        <v>90</v>
      </c>
      <c r="D25" s="58" t="s">
        <v>161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600</v>
      </c>
      <c r="K25" s="58">
        <v>0</v>
      </c>
      <c r="L25" s="58">
        <v>600</v>
      </c>
      <c r="M25" s="58">
        <v>0</v>
      </c>
      <c r="N25" s="58">
        <v>0</v>
      </c>
      <c r="O25" s="58">
        <v>0</v>
      </c>
      <c r="P25" s="58">
        <f t="shared" si="0"/>
        <v>600</v>
      </c>
    </row>
    <row r="26" spans="1:16" ht="45">
      <c r="A26" s="99" t="s">
        <v>21</v>
      </c>
      <c r="B26" s="100"/>
      <c r="C26" s="101"/>
      <c r="D26" s="102" t="s">
        <v>22</v>
      </c>
      <c r="E26" s="103">
        <v>1718315</v>
      </c>
      <c r="F26" s="103">
        <v>1718315</v>
      </c>
      <c r="G26" s="103">
        <v>558850</v>
      </c>
      <c r="H26" s="103">
        <v>373200</v>
      </c>
      <c r="I26" s="103">
        <v>0</v>
      </c>
      <c r="J26" s="103">
        <v>201000</v>
      </c>
      <c r="K26" s="103">
        <v>0</v>
      </c>
      <c r="L26" s="103">
        <v>201000</v>
      </c>
      <c r="M26" s="103">
        <v>0</v>
      </c>
      <c r="N26" s="103">
        <v>0</v>
      </c>
      <c r="O26" s="103">
        <v>0</v>
      </c>
      <c r="P26" s="103">
        <f t="shared" si="0"/>
        <v>1919315</v>
      </c>
    </row>
    <row r="27" spans="1:16" ht="45">
      <c r="A27" s="99" t="s">
        <v>23</v>
      </c>
      <c r="B27" s="100"/>
      <c r="C27" s="101"/>
      <c r="D27" s="102" t="s">
        <v>22</v>
      </c>
      <c r="E27" s="103">
        <v>1718315</v>
      </c>
      <c r="F27" s="103">
        <v>1718315</v>
      </c>
      <c r="G27" s="103">
        <v>558850</v>
      </c>
      <c r="H27" s="103">
        <v>373200</v>
      </c>
      <c r="I27" s="103">
        <v>0</v>
      </c>
      <c r="J27" s="103">
        <v>201000</v>
      </c>
      <c r="K27" s="103">
        <v>0</v>
      </c>
      <c r="L27" s="103">
        <v>201000</v>
      </c>
      <c r="M27" s="103">
        <v>0</v>
      </c>
      <c r="N27" s="103">
        <v>0</v>
      </c>
      <c r="O27" s="103">
        <v>0</v>
      </c>
      <c r="P27" s="103">
        <f t="shared" si="0"/>
        <v>1919315</v>
      </c>
    </row>
    <row r="28" spans="1:16">
      <c r="A28" s="56" t="s">
        <v>93</v>
      </c>
      <c r="B28" s="56" t="s">
        <v>77</v>
      </c>
      <c r="C28" s="57" t="s">
        <v>94</v>
      </c>
      <c r="D28" s="58" t="s">
        <v>95</v>
      </c>
      <c r="E28" s="58">
        <v>438600</v>
      </c>
      <c r="F28" s="58">
        <v>438600</v>
      </c>
      <c r="G28" s="58">
        <v>0</v>
      </c>
      <c r="H28" s="58">
        <v>138000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f t="shared" si="0"/>
        <v>438600</v>
      </c>
    </row>
    <row r="29" spans="1:16" ht="38.25">
      <c r="A29" s="56" t="s">
        <v>96</v>
      </c>
      <c r="B29" s="56" t="s">
        <v>97</v>
      </c>
      <c r="C29" s="57" t="s">
        <v>98</v>
      </c>
      <c r="D29" s="58" t="s">
        <v>99</v>
      </c>
      <c r="E29" s="58">
        <v>1220775</v>
      </c>
      <c r="F29" s="58">
        <v>1220775</v>
      </c>
      <c r="G29" s="58">
        <v>558850</v>
      </c>
      <c r="H29" s="58">
        <v>195000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f t="shared" si="0"/>
        <v>1220775</v>
      </c>
    </row>
    <row r="30" spans="1:16" ht="38.25">
      <c r="A30" s="56" t="s">
        <v>162</v>
      </c>
      <c r="B30" s="56" t="s">
        <v>72</v>
      </c>
      <c r="C30" s="57" t="s">
        <v>163</v>
      </c>
      <c r="D30" s="58" t="s">
        <v>164</v>
      </c>
      <c r="E30" s="58">
        <v>5000</v>
      </c>
      <c r="F30" s="58">
        <v>5000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f t="shared" si="0"/>
        <v>5000</v>
      </c>
    </row>
    <row r="31" spans="1:16" ht="25.5">
      <c r="A31" s="56" t="s">
        <v>100</v>
      </c>
      <c r="B31" s="56" t="s">
        <v>101</v>
      </c>
      <c r="C31" s="57" t="s">
        <v>45</v>
      </c>
      <c r="D31" s="58" t="s">
        <v>102</v>
      </c>
      <c r="E31" s="58">
        <v>3500</v>
      </c>
      <c r="F31" s="58">
        <v>3500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f t="shared" si="0"/>
        <v>3500</v>
      </c>
    </row>
    <row r="32" spans="1:16">
      <c r="A32" s="56" t="s">
        <v>165</v>
      </c>
      <c r="B32" s="56" t="s">
        <v>166</v>
      </c>
      <c r="C32" s="57" t="s">
        <v>45</v>
      </c>
      <c r="D32" s="58" t="s">
        <v>167</v>
      </c>
      <c r="E32" s="58">
        <v>7240</v>
      </c>
      <c r="F32" s="58">
        <v>7240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f t="shared" si="0"/>
        <v>7240</v>
      </c>
    </row>
    <row r="33" spans="1:16" ht="51">
      <c r="A33" s="56" t="s">
        <v>168</v>
      </c>
      <c r="B33" s="56" t="s">
        <v>169</v>
      </c>
      <c r="C33" s="57" t="s">
        <v>45</v>
      </c>
      <c r="D33" s="58" t="s">
        <v>170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201000</v>
      </c>
      <c r="K33" s="58">
        <v>0</v>
      </c>
      <c r="L33" s="58">
        <v>201000</v>
      </c>
      <c r="M33" s="58">
        <v>0</v>
      </c>
      <c r="N33" s="58">
        <v>0</v>
      </c>
      <c r="O33" s="58">
        <v>0</v>
      </c>
      <c r="P33" s="58">
        <f t="shared" si="0"/>
        <v>201000</v>
      </c>
    </row>
    <row r="34" spans="1:16" ht="38.25">
      <c r="A34" s="56" t="s">
        <v>103</v>
      </c>
      <c r="B34" s="56" t="s">
        <v>104</v>
      </c>
      <c r="C34" s="57" t="s">
        <v>105</v>
      </c>
      <c r="D34" s="58" t="s">
        <v>106</v>
      </c>
      <c r="E34" s="58">
        <v>40200</v>
      </c>
      <c r="F34" s="58">
        <v>40200</v>
      </c>
      <c r="G34" s="58">
        <v>0</v>
      </c>
      <c r="H34" s="58">
        <v>40200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f t="shared" si="0"/>
        <v>40200</v>
      </c>
    </row>
    <row r="35" spans="1:16" ht="25.5">
      <c r="A35" s="56" t="s">
        <v>171</v>
      </c>
      <c r="B35" s="56" t="s">
        <v>172</v>
      </c>
      <c r="C35" s="57" t="s">
        <v>173</v>
      </c>
      <c r="D35" s="58" t="s">
        <v>174</v>
      </c>
      <c r="E35" s="58">
        <v>3000</v>
      </c>
      <c r="F35" s="58">
        <v>3000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f t="shared" si="0"/>
        <v>3000</v>
      </c>
    </row>
    <row r="36" spans="1:16" ht="30">
      <c r="A36" s="99" t="s">
        <v>175</v>
      </c>
      <c r="B36" s="100"/>
      <c r="C36" s="101"/>
      <c r="D36" s="102" t="s">
        <v>176</v>
      </c>
      <c r="E36" s="103">
        <v>2000</v>
      </c>
      <c r="F36" s="103">
        <v>2000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f t="shared" si="0"/>
        <v>2000</v>
      </c>
    </row>
    <row r="37" spans="1:16" ht="45.6" customHeight="1">
      <c r="A37" s="99" t="s">
        <v>177</v>
      </c>
      <c r="B37" s="100"/>
      <c r="C37" s="101"/>
      <c r="D37" s="102" t="s">
        <v>176</v>
      </c>
      <c r="E37" s="103">
        <v>2000</v>
      </c>
      <c r="F37" s="103">
        <v>2000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f t="shared" si="0"/>
        <v>2000</v>
      </c>
    </row>
    <row r="38" spans="1:16" ht="38.25">
      <c r="A38" s="56" t="s">
        <v>178</v>
      </c>
      <c r="B38" s="56" t="s">
        <v>91</v>
      </c>
      <c r="C38" s="57" t="s">
        <v>68</v>
      </c>
      <c r="D38" s="58" t="s">
        <v>92</v>
      </c>
      <c r="E38" s="58">
        <v>2000</v>
      </c>
      <c r="F38" s="58">
        <v>2000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f t="shared" si="0"/>
        <v>2000</v>
      </c>
    </row>
    <row r="39" spans="1:16" ht="30">
      <c r="A39" s="99" t="s">
        <v>107</v>
      </c>
      <c r="B39" s="100"/>
      <c r="C39" s="101"/>
      <c r="D39" s="102" t="s">
        <v>138</v>
      </c>
      <c r="E39" s="103">
        <v>100280</v>
      </c>
      <c r="F39" s="103">
        <v>100280</v>
      </c>
      <c r="G39" s="103">
        <v>9020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f t="shared" si="0"/>
        <v>100280</v>
      </c>
    </row>
    <row r="40" spans="1:16" ht="30">
      <c r="A40" s="99" t="s">
        <v>108</v>
      </c>
      <c r="B40" s="100"/>
      <c r="C40" s="101"/>
      <c r="D40" s="102" t="s">
        <v>138</v>
      </c>
      <c r="E40" s="103">
        <v>100280</v>
      </c>
      <c r="F40" s="103">
        <v>100280</v>
      </c>
      <c r="G40" s="103">
        <v>9020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  <c r="O40" s="103">
        <v>0</v>
      </c>
      <c r="P40" s="103">
        <f t="shared" si="0"/>
        <v>100280</v>
      </c>
    </row>
    <row r="41" spans="1:16" ht="38.25">
      <c r="A41" s="56" t="s">
        <v>109</v>
      </c>
      <c r="B41" s="56" t="s">
        <v>91</v>
      </c>
      <c r="C41" s="57" t="s">
        <v>68</v>
      </c>
      <c r="D41" s="58" t="s">
        <v>92</v>
      </c>
      <c r="E41" s="58">
        <v>11000</v>
      </c>
      <c r="F41" s="58">
        <v>11000</v>
      </c>
      <c r="G41" s="58">
        <v>9020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f t="shared" si="0"/>
        <v>11000</v>
      </c>
    </row>
    <row r="42" spans="1:16" ht="38.25">
      <c r="A42" s="56" t="s">
        <v>110</v>
      </c>
      <c r="B42" s="56" t="s">
        <v>111</v>
      </c>
      <c r="C42" s="57" t="s">
        <v>69</v>
      </c>
      <c r="D42" s="58" t="s">
        <v>112</v>
      </c>
      <c r="E42" s="58">
        <v>29280</v>
      </c>
      <c r="F42" s="58">
        <v>29280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f t="shared" si="0"/>
        <v>29280</v>
      </c>
    </row>
    <row r="43" spans="1:16" ht="38.25">
      <c r="A43" s="56" t="s">
        <v>113</v>
      </c>
      <c r="B43" s="56" t="s">
        <v>114</v>
      </c>
      <c r="C43" s="57" t="s">
        <v>69</v>
      </c>
      <c r="D43" s="58" t="s">
        <v>115</v>
      </c>
      <c r="E43" s="58">
        <v>60000</v>
      </c>
      <c r="F43" s="58">
        <v>60000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f t="shared" si="0"/>
        <v>60000</v>
      </c>
    </row>
    <row r="44" spans="1:16" ht="15">
      <c r="A44" s="100" t="s">
        <v>8</v>
      </c>
      <c r="B44" s="100" t="s">
        <v>8</v>
      </c>
      <c r="C44" s="101" t="s">
        <v>8</v>
      </c>
      <c r="D44" s="103" t="s">
        <v>24</v>
      </c>
      <c r="E44" s="103">
        <v>2649957</v>
      </c>
      <c r="F44" s="103">
        <v>2457345</v>
      </c>
      <c r="G44" s="103">
        <v>567870</v>
      </c>
      <c r="H44" s="103">
        <v>443450</v>
      </c>
      <c r="I44" s="103">
        <v>192612</v>
      </c>
      <c r="J44" s="103">
        <v>201600</v>
      </c>
      <c r="K44" s="103">
        <v>0</v>
      </c>
      <c r="L44" s="103">
        <v>201600</v>
      </c>
      <c r="M44" s="103">
        <v>0</v>
      </c>
      <c r="N44" s="103">
        <v>0</v>
      </c>
      <c r="O44" s="103">
        <v>0</v>
      </c>
      <c r="P44" s="103">
        <f t="shared" si="0"/>
        <v>2851557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view="pageBreakPreview" zoomScale="80" zoomScaleNormal="80" zoomScaleSheetLayoutView="80" workbookViewId="0">
      <selection activeCell="D2" sqref="D2"/>
    </sheetView>
  </sheetViews>
  <sheetFormatPr defaultRowHeight="12.75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>
      <c r="C1" s="135" t="s">
        <v>142</v>
      </c>
      <c r="D1" s="135"/>
      <c r="H1" s="4"/>
      <c r="L1" s="136"/>
      <c r="M1" s="136"/>
      <c r="N1" s="136"/>
      <c r="O1" s="136"/>
      <c r="P1" s="136"/>
    </row>
    <row r="2" spans="1:16" s="3" customFormat="1" ht="111" customHeight="1">
      <c r="D2" s="9" t="s">
        <v>181</v>
      </c>
      <c r="H2" s="5"/>
      <c r="I2" s="5"/>
      <c r="L2" s="136"/>
      <c r="M2" s="136"/>
      <c r="N2" s="136"/>
      <c r="O2" s="136"/>
      <c r="P2" s="8"/>
    </row>
    <row r="3" spans="1:16" s="3" customFormat="1" ht="50.25" customHeight="1">
      <c r="A3" s="137" t="s">
        <v>26</v>
      </c>
      <c r="B3" s="137"/>
      <c r="C3" s="137"/>
      <c r="D3" s="137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7" customFormat="1" ht="39.6" customHeight="1">
      <c r="A4" s="138" t="s">
        <v>51</v>
      </c>
      <c r="B4" s="138"/>
      <c r="C4" s="138"/>
      <c r="D4" s="13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>
      <c r="A5" s="12"/>
      <c r="C5" s="133"/>
      <c r="D5" s="134"/>
    </row>
    <row r="6" spans="1:16">
      <c r="A6" s="121"/>
      <c r="B6" s="122"/>
      <c r="C6" s="122"/>
      <c r="D6" s="122"/>
    </row>
    <row r="7" spans="1:16">
      <c r="A7" s="123" t="s">
        <v>9</v>
      </c>
      <c r="B7" s="124"/>
      <c r="C7" s="124"/>
      <c r="D7" s="124"/>
    </row>
    <row r="8" spans="1:16">
      <c r="A8" s="124" t="s">
        <v>10</v>
      </c>
      <c r="B8" s="124"/>
      <c r="C8" s="124"/>
      <c r="D8" s="124"/>
    </row>
    <row r="9" spans="1:16" ht="22.15" customHeight="1">
      <c r="A9" s="13" t="s">
        <v>28</v>
      </c>
    </row>
    <row r="10" spans="1:16">
      <c r="D10" s="14" t="s">
        <v>27</v>
      </c>
    </row>
    <row r="11" spans="1:16" ht="38.25">
      <c r="A11" s="15" t="s">
        <v>29</v>
      </c>
      <c r="B11" s="125" t="s">
        <v>30</v>
      </c>
      <c r="C11" s="126"/>
      <c r="D11" s="16" t="s">
        <v>2</v>
      </c>
    </row>
    <row r="12" spans="1:16">
      <c r="A12" s="17">
        <v>1</v>
      </c>
      <c r="B12" s="127">
        <v>2</v>
      </c>
      <c r="C12" s="128"/>
      <c r="D12" s="18">
        <v>3</v>
      </c>
    </row>
    <row r="13" spans="1:16">
      <c r="A13" s="129" t="s">
        <v>31</v>
      </c>
      <c r="B13" s="130"/>
      <c r="C13" s="130"/>
      <c r="D13" s="130"/>
    </row>
    <row r="14" spans="1:16" s="36" customFormat="1" hidden="1">
      <c r="A14" s="61"/>
      <c r="B14" s="39"/>
      <c r="C14" s="19"/>
      <c r="D14" s="34"/>
    </row>
    <row r="15" spans="1:16" s="36" customFormat="1" hidden="1">
      <c r="A15" s="40"/>
      <c r="B15" s="41"/>
      <c r="C15" s="42"/>
      <c r="D15" s="33"/>
    </row>
    <row r="16" spans="1:16" s="36" customFormat="1" ht="25.9" hidden="1" customHeight="1">
      <c r="A16" s="61" t="s">
        <v>49</v>
      </c>
      <c r="B16" s="39" t="s">
        <v>48</v>
      </c>
      <c r="C16" s="19"/>
      <c r="D16" s="34"/>
    </row>
    <row r="17" spans="1:16" s="36" customFormat="1" hidden="1">
      <c r="A17" s="40" t="s">
        <v>46</v>
      </c>
      <c r="B17" s="41" t="s">
        <v>50</v>
      </c>
      <c r="C17" s="42"/>
      <c r="D17" s="33"/>
    </row>
    <row r="18" spans="1:16" s="36" customFormat="1" ht="16.149999999999999" customHeight="1">
      <c r="A18" s="68"/>
      <c r="B18" s="131"/>
      <c r="C18" s="132"/>
      <c r="D18" s="34"/>
    </row>
    <row r="19" spans="1:16" s="36" customFormat="1">
      <c r="A19" s="62"/>
      <c r="B19" s="63"/>
      <c r="C19" s="64"/>
      <c r="D19" s="65"/>
    </row>
    <row r="20" spans="1:16">
      <c r="A20" s="115" t="s">
        <v>32</v>
      </c>
      <c r="B20" s="116"/>
      <c r="C20" s="116"/>
      <c r="D20" s="117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 s="36" customFormat="1" ht="22.15" customHeight="1">
      <c r="A21" s="94">
        <v>41033900</v>
      </c>
      <c r="B21" s="131" t="s">
        <v>152</v>
      </c>
      <c r="C21" s="132"/>
      <c r="D21" s="34">
        <f>D22</f>
        <v>201000</v>
      </c>
    </row>
    <row r="22" spans="1:16" s="36" customFormat="1">
      <c r="A22" s="62" t="s">
        <v>46</v>
      </c>
      <c r="B22" s="63"/>
      <c r="C22" s="64" t="s">
        <v>50</v>
      </c>
      <c r="D22" s="65">
        <v>201000</v>
      </c>
    </row>
    <row r="23" spans="1:16" s="36" customFormat="1" ht="13.15" customHeight="1">
      <c r="A23" s="35"/>
      <c r="B23" s="37"/>
      <c r="C23" s="38"/>
      <c r="D23" s="38" t="s">
        <v>44</v>
      </c>
    </row>
    <row r="24" spans="1:16" s="1" customFormat="1">
      <c r="A24" s="20" t="s">
        <v>8</v>
      </c>
      <c r="B24" s="21" t="s">
        <v>33</v>
      </c>
      <c r="C24" s="19"/>
      <c r="D24" s="22">
        <f>D25+D26</f>
        <v>201000</v>
      </c>
    </row>
    <row r="25" spans="1:16" s="1" customFormat="1">
      <c r="A25" s="20" t="s">
        <v>8</v>
      </c>
      <c r="B25" s="21" t="s">
        <v>34</v>
      </c>
      <c r="C25" s="19"/>
      <c r="D25" s="22">
        <f>D19</f>
        <v>0</v>
      </c>
    </row>
    <row r="26" spans="1:16" s="1" customFormat="1">
      <c r="A26" s="20" t="s">
        <v>8</v>
      </c>
      <c r="B26" s="21" t="s">
        <v>35</v>
      </c>
      <c r="C26" s="19"/>
      <c r="D26" s="22">
        <f>D22</f>
        <v>201000</v>
      </c>
    </row>
    <row r="27" spans="1:16">
      <c r="A27" s="1"/>
      <c r="B27" s="1"/>
      <c r="C27" s="1"/>
      <c r="D27" s="1"/>
    </row>
    <row r="28" spans="1:16" ht="22.15" customHeight="1">
      <c r="A28" s="23" t="s">
        <v>36</v>
      </c>
      <c r="B28" s="1"/>
      <c r="C28" s="1"/>
      <c r="D28" s="24" t="s">
        <v>27</v>
      </c>
    </row>
    <row r="29" spans="1:16" ht="63.75">
      <c r="A29" s="25" t="s">
        <v>37</v>
      </c>
      <c r="B29" s="25" t="s">
        <v>38</v>
      </c>
      <c r="C29" s="25" t="s">
        <v>39</v>
      </c>
      <c r="D29" s="25" t="s">
        <v>2</v>
      </c>
    </row>
    <row r="30" spans="1:16">
      <c r="A30" s="26">
        <v>1</v>
      </c>
      <c r="B30" s="26">
        <v>2</v>
      </c>
      <c r="C30" s="26">
        <v>3</v>
      </c>
      <c r="D30" s="26">
        <v>4</v>
      </c>
    </row>
    <row r="31" spans="1:16">
      <c r="A31" s="118" t="s">
        <v>40</v>
      </c>
      <c r="B31" s="119"/>
      <c r="C31" s="119"/>
      <c r="D31" s="119"/>
    </row>
    <row r="32" spans="1:16" s="36" customFormat="1">
      <c r="A32" s="59" t="s">
        <v>110</v>
      </c>
      <c r="B32" s="59" t="s">
        <v>111</v>
      </c>
      <c r="C32" s="27" t="s">
        <v>112</v>
      </c>
      <c r="D32" s="28">
        <f>D33</f>
        <v>29280</v>
      </c>
    </row>
    <row r="33" spans="1:4" s="36" customFormat="1" ht="28.15" customHeight="1">
      <c r="A33" s="60" t="s">
        <v>116</v>
      </c>
      <c r="B33" s="60" t="s">
        <v>111</v>
      </c>
      <c r="C33" s="72" t="s">
        <v>179</v>
      </c>
      <c r="D33" s="29">
        <v>29280</v>
      </c>
    </row>
    <row r="34" spans="1:4" s="36" customFormat="1" ht="25.5">
      <c r="A34" s="59" t="s">
        <v>113</v>
      </c>
      <c r="B34" s="59" t="s">
        <v>114</v>
      </c>
      <c r="C34" s="27" t="s">
        <v>115</v>
      </c>
      <c r="D34" s="28">
        <f>D35</f>
        <v>60000</v>
      </c>
    </row>
    <row r="35" spans="1:4" s="36" customFormat="1" ht="29.45" customHeight="1">
      <c r="A35" s="70" t="s">
        <v>46</v>
      </c>
      <c r="B35" s="70" t="s">
        <v>114</v>
      </c>
      <c r="C35" s="71" t="s">
        <v>180</v>
      </c>
      <c r="D35" s="29">
        <v>60000</v>
      </c>
    </row>
    <row r="36" spans="1:4" s="36" customFormat="1" hidden="1">
      <c r="A36" s="30"/>
      <c r="B36" s="30"/>
      <c r="C36" s="32"/>
      <c r="D36" s="29"/>
    </row>
    <row r="37" spans="1:4" s="36" customFormat="1" hidden="1">
      <c r="A37" s="30"/>
      <c r="B37" s="30"/>
      <c r="C37" s="32"/>
      <c r="D37" s="29"/>
    </row>
    <row r="38" spans="1:4" s="36" customFormat="1" hidden="1">
      <c r="A38" s="30"/>
      <c r="B38" s="30"/>
      <c r="C38" s="32"/>
      <c r="D38" s="29"/>
    </row>
    <row r="39" spans="1:4" hidden="1">
      <c r="A39" s="30"/>
      <c r="B39" s="30"/>
      <c r="C39" s="32"/>
      <c r="D39" s="29"/>
    </row>
    <row r="40" spans="1:4">
      <c r="A40" s="2" t="s">
        <v>8</v>
      </c>
      <c r="B40" s="2" t="s">
        <v>8</v>
      </c>
      <c r="C40" s="21" t="s">
        <v>33</v>
      </c>
      <c r="D40" s="43">
        <f>D41</f>
        <v>89280</v>
      </c>
    </row>
    <row r="41" spans="1:4">
      <c r="A41" s="2" t="s">
        <v>8</v>
      </c>
      <c r="B41" s="2" t="s">
        <v>8</v>
      </c>
      <c r="C41" s="21" t="s">
        <v>34</v>
      </c>
      <c r="D41" s="31">
        <f>D33+D34</f>
        <v>89280</v>
      </c>
    </row>
    <row r="42" spans="1:4">
      <c r="A42" s="2" t="s">
        <v>8</v>
      </c>
      <c r="B42" s="2" t="s">
        <v>8</v>
      </c>
      <c r="C42" s="21" t="s">
        <v>35</v>
      </c>
      <c r="D42" s="31">
        <v>0</v>
      </c>
    </row>
    <row r="44" spans="1:4">
      <c r="A44" s="120" t="s">
        <v>41</v>
      </c>
      <c r="B44" s="120"/>
      <c r="C44" s="120"/>
      <c r="D44" s="120"/>
    </row>
  </sheetData>
  <mergeCells count="17">
    <mergeCell ref="C5:D5"/>
    <mergeCell ref="C1:D1"/>
    <mergeCell ref="L1:P1"/>
    <mergeCell ref="L2:O2"/>
    <mergeCell ref="A3:D3"/>
    <mergeCell ref="A4:D4"/>
    <mergeCell ref="A20:D20"/>
    <mergeCell ref="A31:D31"/>
    <mergeCell ref="A44:D44"/>
    <mergeCell ref="A6:D6"/>
    <mergeCell ref="A7:D7"/>
    <mergeCell ref="A8:D8"/>
    <mergeCell ref="B11:C11"/>
    <mergeCell ref="B12:C12"/>
    <mergeCell ref="A13:D13"/>
    <mergeCell ref="B18:C18"/>
    <mergeCell ref="B21:C21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view="pageBreakPreview" topLeftCell="E1" zoomScale="60" zoomScaleNormal="60" workbookViewId="0">
      <selection activeCell="F4" sqref="F4"/>
    </sheetView>
  </sheetViews>
  <sheetFormatPr defaultColWidth="9.140625" defaultRowHeight="21"/>
  <cols>
    <col min="1" max="2" width="18.140625" style="73" customWidth="1"/>
    <col min="3" max="3" width="12.42578125" style="73" customWidth="1"/>
    <col min="4" max="4" width="73.5703125" style="73" customWidth="1"/>
    <col min="5" max="5" width="122.5703125" style="73" customWidth="1"/>
    <col min="6" max="6" width="57.7109375" style="73" customWidth="1"/>
    <col min="7" max="7" width="21.7109375" style="73" customWidth="1"/>
    <col min="8" max="8" width="26" style="73" customWidth="1"/>
    <col min="9" max="9" width="19.5703125" style="73" customWidth="1"/>
    <col min="10" max="10" width="21.42578125" style="73" customWidth="1"/>
    <col min="11" max="16384" width="9.140625" style="73"/>
  </cols>
  <sheetData>
    <row r="1" spans="1:15" s="6" customFormat="1" ht="35.25" customHeight="1">
      <c r="H1" s="6" t="s">
        <v>117</v>
      </c>
      <c r="I1" s="144" t="s">
        <v>41</v>
      </c>
      <c r="J1" s="144"/>
    </row>
    <row r="2" spans="1:15" s="6" customFormat="1" ht="32.25" customHeight="1">
      <c r="H2" s="145" t="s">
        <v>25</v>
      </c>
      <c r="I2" s="145"/>
      <c r="J2" s="145"/>
    </row>
    <row r="3" spans="1:15" s="6" customFormat="1" ht="27.75" customHeight="1">
      <c r="H3" s="145" t="s">
        <v>118</v>
      </c>
      <c r="I3" s="145"/>
      <c r="J3" s="145"/>
    </row>
    <row r="4" spans="1:15" s="6" customFormat="1" ht="32.25" customHeight="1">
      <c r="H4" s="145" t="s">
        <v>186</v>
      </c>
      <c r="I4" s="145"/>
      <c r="J4" s="145"/>
    </row>
    <row r="7" spans="1:15" ht="23.25">
      <c r="A7" s="142" t="s">
        <v>26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5" ht="104.25" customHeight="1">
      <c r="A8" s="146" t="s">
        <v>136</v>
      </c>
      <c r="B8" s="146"/>
      <c r="C8" s="146"/>
      <c r="D8" s="146"/>
      <c r="E8" s="146"/>
      <c r="F8" s="146"/>
      <c r="G8" s="146"/>
      <c r="H8" s="146"/>
      <c r="I8" s="146"/>
      <c r="J8" s="146"/>
      <c r="K8" s="74"/>
      <c r="L8" s="74"/>
      <c r="M8" s="74"/>
      <c r="N8" s="74"/>
      <c r="O8" s="74"/>
    </row>
    <row r="9" spans="1:15" hidden="1"/>
    <row r="10" spans="1:15" ht="3" customHeight="1"/>
    <row r="11" spans="1:15">
      <c r="A11" s="75" t="s">
        <v>9</v>
      </c>
    </row>
    <row r="12" spans="1:15">
      <c r="A12" s="6" t="s">
        <v>10</v>
      </c>
      <c r="J12" s="76" t="s">
        <v>27</v>
      </c>
    </row>
    <row r="13" spans="1:15">
      <c r="A13" s="143" t="s">
        <v>11</v>
      </c>
      <c r="B13" s="143" t="s">
        <v>12</v>
      </c>
      <c r="C13" s="143" t="s">
        <v>13</v>
      </c>
      <c r="D13" s="143" t="s">
        <v>14</v>
      </c>
      <c r="E13" s="143" t="s">
        <v>119</v>
      </c>
      <c r="F13" s="143" t="s">
        <v>120</v>
      </c>
      <c r="G13" s="143" t="s">
        <v>2</v>
      </c>
      <c r="H13" s="143" t="s">
        <v>3</v>
      </c>
      <c r="I13" s="143" t="s">
        <v>4</v>
      </c>
      <c r="J13" s="143"/>
    </row>
    <row r="14" spans="1:15" ht="203.45" customHeight="1">
      <c r="A14" s="143"/>
      <c r="B14" s="143"/>
      <c r="C14" s="143"/>
      <c r="D14" s="143"/>
      <c r="E14" s="143"/>
      <c r="F14" s="143"/>
      <c r="G14" s="143"/>
      <c r="H14" s="143"/>
      <c r="I14" s="77" t="s">
        <v>5</v>
      </c>
      <c r="J14" s="77" t="s">
        <v>6</v>
      </c>
    </row>
    <row r="15" spans="1:15" ht="36" customHeight="1">
      <c r="A15" s="77">
        <v>1</v>
      </c>
      <c r="B15" s="77">
        <v>2</v>
      </c>
      <c r="C15" s="77">
        <v>3</v>
      </c>
      <c r="D15" s="77">
        <v>4</v>
      </c>
      <c r="E15" s="77">
        <v>5</v>
      </c>
      <c r="F15" s="77">
        <v>6</v>
      </c>
      <c r="G15" s="77">
        <v>7</v>
      </c>
      <c r="H15" s="77">
        <v>8</v>
      </c>
      <c r="I15" s="78">
        <v>9</v>
      </c>
      <c r="J15" s="78">
        <v>10</v>
      </c>
    </row>
    <row r="16" spans="1:15" ht="53.45" customHeight="1">
      <c r="A16" s="79" t="s">
        <v>65</v>
      </c>
      <c r="B16" s="79" t="s">
        <v>121</v>
      </c>
      <c r="C16" s="79" t="s">
        <v>121</v>
      </c>
      <c r="D16" s="139" t="s">
        <v>122</v>
      </c>
      <c r="E16" s="140"/>
      <c r="F16" s="141"/>
      <c r="G16" s="80">
        <f>G17</f>
        <v>829962</v>
      </c>
      <c r="H16" s="80">
        <f t="shared" ref="H16:J16" si="0">H17</f>
        <v>829362</v>
      </c>
      <c r="I16" s="80">
        <f t="shared" si="0"/>
        <v>600</v>
      </c>
      <c r="J16" s="80">
        <f t="shared" si="0"/>
        <v>0</v>
      </c>
    </row>
    <row r="17" spans="1:10" ht="34.9" customHeight="1">
      <c r="A17" s="79" t="s">
        <v>67</v>
      </c>
      <c r="B17" s="79" t="s">
        <v>121</v>
      </c>
      <c r="C17" s="79" t="s">
        <v>121</v>
      </c>
      <c r="D17" s="139" t="s">
        <v>122</v>
      </c>
      <c r="E17" s="140"/>
      <c r="F17" s="141"/>
      <c r="G17" s="80">
        <f>SUM(G18:G25)</f>
        <v>829962</v>
      </c>
      <c r="H17" s="80">
        <f t="shared" ref="H17:J17" si="1">SUM(H18:H25)</f>
        <v>829362</v>
      </c>
      <c r="I17" s="80">
        <f t="shared" si="1"/>
        <v>600</v>
      </c>
      <c r="J17" s="80">
        <f t="shared" si="1"/>
        <v>0</v>
      </c>
    </row>
    <row r="18" spans="1:10" ht="116.25" customHeight="1">
      <c r="A18" s="87" t="s">
        <v>70</v>
      </c>
      <c r="B18" s="87" t="s">
        <v>71</v>
      </c>
      <c r="C18" s="88" t="s">
        <v>72</v>
      </c>
      <c r="D18" s="89" t="s">
        <v>73</v>
      </c>
      <c r="E18" s="86" t="s">
        <v>123</v>
      </c>
      <c r="F18" s="82" t="s">
        <v>124</v>
      </c>
      <c r="G18" s="83">
        <f t="shared" ref="G18:G25" si="2">H18+I18</f>
        <v>25000</v>
      </c>
      <c r="H18" s="83">
        <v>25000</v>
      </c>
      <c r="I18" s="83">
        <v>0</v>
      </c>
      <c r="J18" s="83">
        <v>0</v>
      </c>
    </row>
    <row r="19" spans="1:10" ht="116.25" customHeight="1">
      <c r="A19" s="87" t="s">
        <v>153</v>
      </c>
      <c r="B19" s="87" t="s">
        <v>154</v>
      </c>
      <c r="C19" s="88" t="s">
        <v>72</v>
      </c>
      <c r="D19" s="89" t="s">
        <v>155</v>
      </c>
      <c r="E19" s="86" t="s">
        <v>123</v>
      </c>
      <c r="F19" s="82" t="s">
        <v>124</v>
      </c>
      <c r="G19" s="83">
        <f t="shared" si="2"/>
        <v>1500</v>
      </c>
      <c r="H19" s="83">
        <v>1500</v>
      </c>
      <c r="I19" s="83"/>
      <c r="J19" s="83"/>
    </row>
    <row r="20" spans="1:10" ht="147" customHeight="1">
      <c r="A20" s="81" t="s">
        <v>156</v>
      </c>
      <c r="B20" s="81" t="s">
        <v>157</v>
      </c>
      <c r="C20" s="81" t="s">
        <v>74</v>
      </c>
      <c r="D20" s="86" t="s">
        <v>158</v>
      </c>
      <c r="E20" s="86" t="s">
        <v>182</v>
      </c>
      <c r="F20" s="82" t="s">
        <v>183</v>
      </c>
      <c r="G20" s="83">
        <f t="shared" ref="G20" si="3">H20+I20</f>
        <v>308250</v>
      </c>
      <c r="H20" s="83">
        <f>300000+7000+1250</f>
        <v>308250</v>
      </c>
      <c r="I20" s="83"/>
      <c r="J20" s="83"/>
    </row>
    <row r="21" spans="1:10" ht="147" customHeight="1">
      <c r="A21" s="81" t="s">
        <v>75</v>
      </c>
      <c r="B21" s="81" t="s">
        <v>76</v>
      </c>
      <c r="C21" s="81" t="s">
        <v>77</v>
      </c>
      <c r="D21" s="86" t="s">
        <v>78</v>
      </c>
      <c r="E21" s="86" t="s">
        <v>125</v>
      </c>
      <c r="F21" s="82" t="s">
        <v>126</v>
      </c>
      <c r="G21" s="83">
        <f t="shared" si="2"/>
        <v>-100000</v>
      </c>
      <c r="H21" s="83">
        <v>-100000</v>
      </c>
      <c r="I21" s="83">
        <v>0</v>
      </c>
      <c r="J21" s="83">
        <v>0</v>
      </c>
    </row>
    <row r="22" spans="1:10" ht="149.44999999999999" customHeight="1">
      <c r="A22" s="81" t="s">
        <v>80</v>
      </c>
      <c r="B22" s="81" t="s">
        <v>81</v>
      </c>
      <c r="C22" s="81" t="s">
        <v>79</v>
      </c>
      <c r="D22" s="86" t="s">
        <v>82</v>
      </c>
      <c r="E22" s="86" t="s">
        <v>127</v>
      </c>
      <c r="F22" s="82" t="s">
        <v>128</v>
      </c>
      <c r="G22" s="83">
        <f t="shared" si="2"/>
        <v>273000</v>
      </c>
      <c r="H22" s="83">
        <v>273000</v>
      </c>
      <c r="I22" s="83">
        <v>0</v>
      </c>
      <c r="J22" s="83">
        <v>0</v>
      </c>
    </row>
    <row r="23" spans="1:10" ht="87" customHeight="1">
      <c r="A23" s="81" t="s">
        <v>83</v>
      </c>
      <c r="B23" s="81" t="s">
        <v>84</v>
      </c>
      <c r="C23" s="81" t="s">
        <v>85</v>
      </c>
      <c r="D23" s="86" t="s">
        <v>86</v>
      </c>
      <c r="E23" s="86" t="s">
        <v>129</v>
      </c>
      <c r="F23" s="82" t="s">
        <v>130</v>
      </c>
      <c r="G23" s="83">
        <f t="shared" si="2"/>
        <v>192612</v>
      </c>
      <c r="H23" s="83">
        <v>192612</v>
      </c>
      <c r="I23" s="83"/>
      <c r="J23" s="83"/>
    </row>
    <row r="24" spans="1:10" ht="101.25" customHeight="1">
      <c r="A24" s="81" t="s">
        <v>87</v>
      </c>
      <c r="B24" s="81" t="s">
        <v>88</v>
      </c>
      <c r="C24" s="81" t="s">
        <v>85</v>
      </c>
      <c r="D24" s="86" t="s">
        <v>89</v>
      </c>
      <c r="E24" s="86" t="s">
        <v>131</v>
      </c>
      <c r="F24" s="82" t="s">
        <v>132</v>
      </c>
      <c r="G24" s="83">
        <f t="shared" si="2"/>
        <v>129000</v>
      </c>
      <c r="H24" s="83">
        <v>129000</v>
      </c>
      <c r="I24" s="83">
        <v>0</v>
      </c>
      <c r="J24" s="83">
        <v>0</v>
      </c>
    </row>
    <row r="25" spans="1:10" ht="111.75" customHeight="1">
      <c r="A25" s="81" t="s">
        <v>159</v>
      </c>
      <c r="B25" s="81" t="s">
        <v>160</v>
      </c>
      <c r="C25" s="81" t="s">
        <v>90</v>
      </c>
      <c r="D25" s="91" t="s">
        <v>161</v>
      </c>
      <c r="E25" s="86" t="s">
        <v>137</v>
      </c>
      <c r="F25" s="86" t="s">
        <v>141</v>
      </c>
      <c r="G25" s="83">
        <f t="shared" si="2"/>
        <v>600</v>
      </c>
      <c r="H25" s="83">
        <v>0</v>
      </c>
      <c r="I25" s="83">
        <v>600</v>
      </c>
      <c r="J25" s="83"/>
    </row>
    <row r="26" spans="1:10" ht="39.75" customHeight="1">
      <c r="A26" s="79" t="s">
        <v>21</v>
      </c>
      <c r="B26" s="79" t="s">
        <v>121</v>
      </c>
      <c r="C26" s="79" t="s">
        <v>121</v>
      </c>
      <c r="D26" s="139" t="s">
        <v>135</v>
      </c>
      <c r="E26" s="140"/>
      <c r="F26" s="141"/>
      <c r="G26" s="80">
        <f>G27</f>
        <v>20240</v>
      </c>
      <c r="H26" s="80">
        <f t="shared" ref="H26:J26" si="4">H27</f>
        <v>20240</v>
      </c>
      <c r="I26" s="80">
        <f t="shared" si="4"/>
        <v>0</v>
      </c>
      <c r="J26" s="80">
        <f t="shared" si="4"/>
        <v>0</v>
      </c>
    </row>
    <row r="27" spans="1:10" ht="43.5" customHeight="1">
      <c r="A27" s="79" t="s">
        <v>23</v>
      </c>
      <c r="B27" s="79" t="s">
        <v>121</v>
      </c>
      <c r="C27" s="79" t="s">
        <v>121</v>
      </c>
      <c r="D27" s="139" t="s">
        <v>135</v>
      </c>
      <c r="E27" s="140"/>
      <c r="F27" s="141"/>
      <c r="G27" s="80">
        <f>SUM(G28:G31)</f>
        <v>20240</v>
      </c>
      <c r="H27" s="80">
        <f t="shared" ref="H27:J27" si="5">SUM(H28:H31)</f>
        <v>20240</v>
      </c>
      <c r="I27" s="80">
        <f t="shared" si="5"/>
        <v>0</v>
      </c>
      <c r="J27" s="80">
        <f t="shared" si="5"/>
        <v>0</v>
      </c>
    </row>
    <row r="28" spans="1:10" ht="111" customHeight="1">
      <c r="A28" s="81" t="s">
        <v>93</v>
      </c>
      <c r="B28" s="81" t="s">
        <v>77</v>
      </c>
      <c r="C28" s="81" t="s">
        <v>94</v>
      </c>
      <c r="D28" s="86" t="s">
        <v>95</v>
      </c>
      <c r="E28" s="86" t="s">
        <v>139</v>
      </c>
      <c r="F28" s="82" t="s">
        <v>140</v>
      </c>
      <c r="G28" s="83">
        <f t="shared" ref="G28" si="6">H28+I28</f>
        <v>5000</v>
      </c>
      <c r="H28" s="83">
        <v>5000</v>
      </c>
      <c r="I28" s="83">
        <v>0</v>
      </c>
      <c r="J28" s="83">
        <v>0</v>
      </c>
    </row>
    <row r="29" spans="1:10" ht="111" customHeight="1">
      <c r="A29" s="81" t="s">
        <v>96</v>
      </c>
      <c r="B29" s="81" t="s">
        <v>97</v>
      </c>
      <c r="C29" s="81" t="s">
        <v>98</v>
      </c>
      <c r="D29" s="86" t="s">
        <v>99</v>
      </c>
      <c r="E29" s="86" t="s">
        <v>139</v>
      </c>
      <c r="F29" s="82" t="s">
        <v>140</v>
      </c>
      <c r="G29" s="83">
        <f t="shared" ref="G29" si="7">H29+I29</f>
        <v>5000</v>
      </c>
      <c r="H29" s="83">
        <v>5000</v>
      </c>
      <c r="I29" s="83">
        <v>0</v>
      </c>
      <c r="J29" s="83">
        <v>0</v>
      </c>
    </row>
    <row r="30" spans="1:10" ht="111" customHeight="1">
      <c r="A30" s="81" t="s">
        <v>165</v>
      </c>
      <c r="B30" s="81" t="s">
        <v>166</v>
      </c>
      <c r="C30" s="81" t="s">
        <v>45</v>
      </c>
      <c r="D30" s="86" t="s">
        <v>167</v>
      </c>
      <c r="E30" s="86" t="s">
        <v>182</v>
      </c>
      <c r="F30" s="82" t="s">
        <v>183</v>
      </c>
      <c r="G30" s="83">
        <f t="shared" ref="G30" si="8">H30+I30</f>
        <v>7240</v>
      </c>
      <c r="H30" s="83">
        <v>7240</v>
      </c>
      <c r="I30" s="83">
        <v>0</v>
      </c>
      <c r="J30" s="83">
        <v>0</v>
      </c>
    </row>
    <row r="31" spans="1:10" ht="111" customHeight="1">
      <c r="A31" s="81" t="s">
        <v>171</v>
      </c>
      <c r="B31" s="81" t="s">
        <v>172</v>
      </c>
      <c r="C31" s="81" t="s">
        <v>173</v>
      </c>
      <c r="D31" s="86" t="s">
        <v>174</v>
      </c>
      <c r="E31" s="86" t="s">
        <v>184</v>
      </c>
      <c r="F31" s="82" t="s">
        <v>185</v>
      </c>
      <c r="G31" s="83">
        <f t="shared" ref="G31" si="9">H31+I31</f>
        <v>3000</v>
      </c>
      <c r="H31" s="83">
        <v>3000</v>
      </c>
      <c r="I31" s="83">
        <v>0</v>
      </c>
      <c r="J31" s="83">
        <v>0</v>
      </c>
    </row>
    <row r="32" spans="1:10" ht="28.9" customHeight="1">
      <c r="A32" s="79">
        <v>3700000</v>
      </c>
      <c r="B32" s="79" t="s">
        <v>121</v>
      </c>
      <c r="C32" s="79" t="s">
        <v>121</v>
      </c>
      <c r="D32" s="139" t="s">
        <v>138</v>
      </c>
      <c r="E32" s="140"/>
      <c r="F32" s="141"/>
      <c r="G32" s="80">
        <f>G33</f>
        <v>60000</v>
      </c>
      <c r="H32" s="80">
        <f t="shared" ref="H32:J32" si="10">H33</f>
        <v>60000</v>
      </c>
      <c r="I32" s="80">
        <f t="shared" si="10"/>
        <v>0</v>
      </c>
      <c r="J32" s="80">
        <f t="shared" si="10"/>
        <v>0</v>
      </c>
    </row>
    <row r="33" spans="1:10" ht="29.45" customHeight="1">
      <c r="A33" s="79">
        <v>3710000</v>
      </c>
      <c r="B33" s="79" t="s">
        <v>121</v>
      </c>
      <c r="C33" s="79" t="s">
        <v>121</v>
      </c>
      <c r="D33" s="139" t="s">
        <v>138</v>
      </c>
      <c r="E33" s="140"/>
      <c r="F33" s="141"/>
      <c r="G33" s="80">
        <f>SUM(G34:G34)</f>
        <v>60000</v>
      </c>
      <c r="H33" s="80">
        <f>SUM(H34:H34)</f>
        <v>60000</v>
      </c>
      <c r="I33" s="80">
        <f>SUM(I34:I34)</f>
        <v>0</v>
      </c>
      <c r="J33" s="80">
        <f>SUM(J34:J34)</f>
        <v>0</v>
      </c>
    </row>
    <row r="34" spans="1:10" ht="78.599999999999994" customHeight="1">
      <c r="A34" s="84" t="s">
        <v>113</v>
      </c>
      <c r="B34" s="84" t="s">
        <v>114</v>
      </c>
      <c r="C34" s="85" t="s">
        <v>69</v>
      </c>
      <c r="D34" s="90" t="s">
        <v>115</v>
      </c>
      <c r="E34" s="91" t="s">
        <v>133</v>
      </c>
      <c r="F34" s="86" t="s">
        <v>134</v>
      </c>
      <c r="G34" s="80">
        <f>H34+I34</f>
        <v>60000</v>
      </c>
      <c r="H34" s="83">
        <v>60000</v>
      </c>
      <c r="I34" s="83"/>
      <c r="J34" s="83"/>
    </row>
    <row r="35" spans="1:10" ht="43.5" customHeight="1">
      <c r="A35" s="92" t="s">
        <v>8</v>
      </c>
      <c r="B35" s="92" t="s">
        <v>8</v>
      </c>
      <c r="C35" s="92" t="s">
        <v>8</v>
      </c>
      <c r="D35" s="79" t="s">
        <v>24</v>
      </c>
      <c r="E35" s="79" t="s">
        <v>8</v>
      </c>
      <c r="F35" s="79" t="s">
        <v>8</v>
      </c>
      <c r="G35" s="80">
        <f>G34+G27+G17</f>
        <v>910202</v>
      </c>
      <c r="H35" s="80">
        <f t="shared" ref="H35:J35" si="11">H34+H27+H17</f>
        <v>909602</v>
      </c>
      <c r="I35" s="80">
        <f t="shared" si="11"/>
        <v>600</v>
      </c>
      <c r="J35" s="80">
        <f t="shared" si="11"/>
        <v>0</v>
      </c>
    </row>
  </sheetData>
  <mergeCells count="21">
    <mergeCell ref="I1:J1"/>
    <mergeCell ref="H2:J2"/>
    <mergeCell ref="H3:J3"/>
    <mergeCell ref="H4:J4"/>
    <mergeCell ref="A8:J8"/>
    <mergeCell ref="D27:F27"/>
    <mergeCell ref="D32:F32"/>
    <mergeCell ref="D33:F33"/>
    <mergeCell ref="A7:O7"/>
    <mergeCell ref="G13:G14"/>
    <mergeCell ref="H13:H14"/>
    <mergeCell ref="I13:J13"/>
    <mergeCell ref="D16:F16"/>
    <mergeCell ref="D17:F17"/>
    <mergeCell ref="D26:F26"/>
    <mergeCell ref="A13:A14"/>
    <mergeCell ref="B13:B14"/>
    <mergeCell ref="C13:C14"/>
    <mergeCell ref="D13:D14"/>
    <mergeCell ref="E13:E14"/>
    <mergeCell ref="F13:F14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  <rowBreaks count="2" manualBreakCount="2">
    <brk id="20" max="9" man="1"/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додаток 1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2025-09-10T13:14:35Z</cp:lastPrinted>
  <dcterms:created xsi:type="dcterms:W3CDTF">2024-04-09T18:30:40Z</dcterms:created>
  <dcterms:modified xsi:type="dcterms:W3CDTF">2025-09-11T09:48:36Z</dcterms:modified>
</cp:coreProperties>
</file>