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6\проекти рішення зміни\"/>
    </mc:Choice>
  </mc:AlternateContent>
  <bookViews>
    <workbookView xWindow="0" yWindow="0" windowWidth="17256" windowHeight="7776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7'!$13:$14</definedName>
    <definedName name="_xlnm.Print_Area" localSheetId="0">'додаток 1'!$A$1:$F$21</definedName>
    <definedName name="_xlnm.Print_Area" localSheetId="1">'додаток 2'!$A$1:$F$23</definedName>
    <definedName name="_xlnm.Print_Area" localSheetId="2">'додаток 3'!$A$1:$P$31</definedName>
    <definedName name="_xlnm.Print_Area" localSheetId="3">'додаток 5'!$A$1:$D$47</definedName>
    <definedName name="_xlnm.Print_Area" localSheetId="4">'додаток 7'!$A$1:$J$24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I16" i="5"/>
  <c r="H17" i="5"/>
  <c r="I17" i="5"/>
  <c r="J17" i="5"/>
  <c r="J16" i="5" s="1"/>
  <c r="G17" i="5"/>
  <c r="H20" i="5"/>
  <c r="D25" i="4" l="1"/>
  <c r="I24" i="5" l="1"/>
  <c r="J24" i="5"/>
  <c r="G24" i="5"/>
  <c r="G20" i="5"/>
  <c r="G19" i="5"/>
  <c r="H24" i="5" l="1"/>
  <c r="C23" i="2"/>
  <c r="C22" i="2"/>
  <c r="C21" i="2"/>
  <c r="C20" i="2"/>
  <c r="C18" i="2"/>
  <c r="C17" i="2"/>
  <c r="C16" i="2"/>
  <c r="C15" i="2"/>
  <c r="C14" i="2"/>
  <c r="C21" i="1" l="1"/>
  <c r="C20" i="1"/>
  <c r="C19" i="1"/>
  <c r="C18" i="1"/>
  <c r="C17" i="1"/>
  <c r="C16" i="1"/>
  <c r="C15" i="1"/>
  <c r="C14" i="1"/>
  <c r="C13" i="1"/>
  <c r="G23" i="5" l="1"/>
  <c r="I22" i="5" l="1"/>
  <c r="J22" i="5"/>
  <c r="D45" i="4" l="1"/>
  <c r="H22" i="5" l="1"/>
  <c r="J21" i="5" l="1"/>
  <c r="I21" i="5"/>
  <c r="D36" i="4"/>
  <c r="D34" i="4"/>
  <c r="G22" i="5" l="1"/>
  <c r="G16" i="5"/>
  <c r="H21" i="5"/>
  <c r="G21" i="5" l="1"/>
  <c r="D32" i="4" l="1"/>
  <c r="D44" i="4" l="1"/>
  <c r="D43" i="4" s="1"/>
  <c r="D24" i="4"/>
</calcChain>
</file>

<file path=xl/sharedStrings.xml><?xml version="1.0" encoding="utf-8"?>
<sst xmlns="http://schemas.openxmlformats.org/spreadsheetml/2006/main" count="262" uniqueCount="147">
  <si>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</si>
  <si>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</si>
  <si>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</si>
  <si>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</si>
  <si>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</si>
  <si>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</si>
  <si>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</si>
  <si>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</si>
  <si>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</si>
  <si>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</si>
  <si>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</si>
  <si>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</si>
  <si>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активними операціями</t>
  </si>
  <si>
    <t>Фінансування за типом боргового зобов’язання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</si>
  <si>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</si>
  <si>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</si>
  <si>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</si>
  <si>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</si>
  <si>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</si>
  <si>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</si>
  <si>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</si>
  <si>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</si>
  <si>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</si>
  <si>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</si>
  <si>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</si>
  <si>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</si>
  <si>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</si>
  <si>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</si>
  <si>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</si>
  <si>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</si>
  <si>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</si>
  <si>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</si>
  <si>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</si>
  <si>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</si>
  <si>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</si>
  <si>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</si>
  <si>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</si>
  <si>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</si>
  <si>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</si>
  <si>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</si>
  <si>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</si>
  <si>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</si>
  <si>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</si>
  <si>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</si>
  <si>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</si>
  <si>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</si>
  <si>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</si>
  <si>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</si>
  <si>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</si>
  <si>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</si>
  <si>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0990</t>
  </si>
  <si>
    <t>9900000000</t>
  </si>
  <si>
    <t>Державний бюджет</t>
  </si>
  <si>
    <t>0100000</t>
  </si>
  <si>
    <t>Великосеверинівська сільська рада</t>
  </si>
  <si>
    <t>0110000</t>
  </si>
  <si>
    <t>0180</t>
  </si>
  <si>
    <t>1010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</si>
  <si>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</si>
  <si>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</si>
  <si>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</si>
  <si>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</si>
  <si>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</si>
  <si>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</si>
  <si>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</si>
  <si>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</si>
  <si>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</si>
  <si>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</si>
  <si>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</si>
  <si>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</si>
  <si>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</si>
  <si>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</si>
  <si>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</si>
  <si>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</si>
  <si>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</si>
  <si>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</si>
  <si>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</si>
  <si>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</si>
  <si>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1130820000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</si>
  <si>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</si>
  <si>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</si>
  <si>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</si>
  <si>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</si>
  <si>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</si>
  <si>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</si>
  <si>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</si>
  <si>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Фінансовий відділ Великосеверинівської сільської ради</t>
  </si>
  <si>
    <t>Бюджет Аджамської ТГ (для придбання пального,канцтоварів, миючих засобів, автозапчастин,страхування авто, інтернет послуги, повірки тонометрів та придбання медикаментів)</t>
  </si>
  <si>
    <t>Районний бюджет Кропивницького району (ЦРЛ на оплату комунальних послуг)</t>
  </si>
  <si>
    <t>ІІ. Трансферти із спеціального фонду бюджету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</si>
  <si>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</si>
  <si>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</si>
  <si>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</si>
  <si>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</si>
  <si>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</si>
  <si>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Державний бюджет ( співфінансування для поточного ремонту дороги державного значення)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</si>
  <si>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</si>
  <si>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</si>
  <si>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</si>
  <si>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</si>
  <si>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</si>
  <si>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</si>
  <si>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</si>
  <si>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</si>
  <si>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</si>
  <si>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</si>
  <si>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що вносяться до доходів бюджету Великосеверинівської сільської територіальної громади на 2026 рік визначеного у додатку № 1  до рішення Великосеверинівської сільської ради від 24 грудня 2025 року № 1959</t>
  </si>
  <si>
    <t>що вносяться до джерел бюджету Великосеверинівської сільської територіальної громади  на 2026 рік визначеного у додатку № 2  до рішення Великосеверинівської сільської ради від 24 грудня 2025 року № 1959</t>
  </si>
  <si>
    <t>Інше внутрішнє фінансування</t>
  </si>
  <si>
    <t>Одержано</t>
  </si>
  <si>
    <t>Повернено</t>
  </si>
  <si>
    <t>Фінансування за рахунок коштів єдиного казначейського рахунку</t>
  </si>
  <si>
    <t xml:space="preserve"> що вносяться до розподілу видатків бюджету Великосеверинівської сільської територіальної громади 
на 2026 рік визначеного у додатку № 3  до рішення Великосеверинівської сільської ради від 24 грудня 2025 року № 1959</t>
  </si>
  <si>
    <t>0113114</t>
  </si>
  <si>
    <t>3114</t>
  </si>
  <si>
    <t>1040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</si>
  <si>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</si>
  <si>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</si>
  <si>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</si>
  <si>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</si>
  <si>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</si>
  <si>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</si>
  <si>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</si>
  <si>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</si>
  <si>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</si>
  <si>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</si>
  <si>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</si>
  <si>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</si>
  <si>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</si>
  <si>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</si>
  <si>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Програма забезпечення житлом дітей-сиріт, дітей, позбавлених батьківського піклування, та осіб з їх числа на 2024-2027 роки</t>
  </si>
  <si>
    <t>Рішення Великосеверинівської сільської ради від 21.11.2024 року №1671</t>
  </si>
  <si>
    <t xml:space="preserve"> що вносяться до розподілу міжбюджетних трансфертів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</si>
  <si>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>41031100</t>
  </si>
  <si>
    <t>41033900</t>
  </si>
  <si>
    <t>41036300</t>
  </si>
  <si>
    <t>41059300</t>
  </si>
  <si>
    <t>1110000000</t>
  </si>
  <si>
    <t>Обласний бюджет Кіровоградської області</t>
  </si>
  <si>
    <t xml:space="preserve"> що вносяться до розподілу витрат 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</si>
  <si>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>Програма соціального захисту дітей-сиріт, дітей, позбавлених батьківського піклування, дітей із сімей, що опинилися в складних життєвих обставинах, на 2025-2027 роки</t>
  </si>
  <si>
    <t>Рішення Великосеверинівської сільської ради від 05.12.2025 року №1957</t>
  </si>
  <si>
    <t>сільської ради від 19.01.2026 року №1976</t>
  </si>
  <si>
    <t>сільської ради від  19.01.2026 року № 1976</t>
  </si>
  <si>
    <t>сільської ради від   19.01.2026 року № 1976</t>
  </si>
  <si>
    <t>до рішення Великосеверинівської сільської ради від  19.01.2026 року № 1976</t>
  </si>
  <si>
    <t>від  19.01.2026р.  №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</si>
</sst>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4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164" fontId="0" fillId="0" borderId="6" xfId="0" applyNumberFormat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 wrapText="1"/>
    </xf>
    <xf numFmtId="4" fontId="0" fillId="0" borderId="1" xfId="0" quotePrefix="1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0" xfId="0" applyFill="1"/>
    <xf numFmtId="4" fontId="7" fillId="0" borderId="1" xfId="0" applyNumberFormat="1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4" fontId="7" fillId="0" borderId="1" xfId="0" quotePrefix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="80" zoomScaleNormal="100" zoomScaleSheetLayoutView="80" workbookViewId="0">
      <selection activeCell="C4" sqref="C4"/>
    </sheetView>
  </sheetViews>
  <sheetFormatPr defaultRowHeight="13.8" x14ac:dyDescent="0.3"/>
  <cols>
    <col min="1" max="1" width="11.33203125" style="1" customWidth="1"/>
    <col min="2" max="2" width="44.664062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  <col min="7" max="16384" width="8.88671875" style="1"/>
  </cols>
  <sheetData>
    <row r="1" spans="1:9" s="47" customFormat="1" ht="37.5" customHeight="1" x14ac:dyDescent="0.35">
      <c r="C1" s="105" t="s">
        <v>90</v>
      </c>
      <c r="D1" s="105"/>
      <c r="E1" s="105"/>
      <c r="F1" s="105"/>
      <c r="G1" s="105"/>
      <c r="H1" s="48"/>
    </row>
    <row r="2" spans="1:9" s="47" customFormat="1" ht="16.2" customHeight="1" x14ac:dyDescent="0.35">
      <c r="C2" s="105" t="s">
        <v>31</v>
      </c>
      <c r="D2" s="105"/>
      <c r="E2" s="105"/>
      <c r="F2" s="105"/>
      <c r="G2" s="80"/>
      <c r="H2" s="49"/>
      <c r="I2" s="49"/>
    </row>
    <row r="3" spans="1:9" s="47" customFormat="1" ht="15.6" customHeight="1" x14ac:dyDescent="0.35">
      <c r="C3" s="106" t="s">
        <v>143</v>
      </c>
      <c r="D3" s="106"/>
      <c r="E3" s="106"/>
      <c r="F3" s="106"/>
      <c r="G3" s="80"/>
      <c r="H3" s="49"/>
      <c r="I3" s="49"/>
    </row>
    <row r="4" spans="1:9" s="47" customFormat="1" ht="35.25" customHeight="1" x14ac:dyDescent="0.4">
      <c r="C4" s="50"/>
      <c r="D4" s="50"/>
      <c r="E4" s="107"/>
      <c r="F4" s="107"/>
      <c r="G4" s="107"/>
      <c r="H4" s="107"/>
      <c r="I4" s="107"/>
    </row>
    <row r="5" spans="1:9" s="47" customFormat="1" ht="30" customHeight="1" x14ac:dyDescent="0.35">
      <c r="A5" s="108" t="s">
        <v>32</v>
      </c>
      <c r="B5" s="108"/>
      <c r="C5" s="108"/>
      <c r="D5" s="108"/>
      <c r="E5" s="108"/>
      <c r="F5" s="108"/>
      <c r="G5" s="49"/>
      <c r="H5" s="49"/>
      <c r="I5" s="49"/>
    </row>
    <row r="6" spans="1:9" s="51" customFormat="1" ht="55.8" customHeight="1" x14ac:dyDescent="0.35">
      <c r="A6" s="103" t="s">
        <v>106</v>
      </c>
      <c r="B6" s="103"/>
      <c r="C6" s="103"/>
      <c r="D6" s="103"/>
      <c r="E6" s="103"/>
      <c r="F6" s="103"/>
      <c r="G6" s="55"/>
      <c r="H6" s="55"/>
      <c r="I6" s="55"/>
    </row>
    <row r="7" spans="1:9" s="51" customFormat="1" ht="48.75" customHeight="1" x14ac:dyDescent="0.35">
      <c r="A7" s="104" t="s">
        <v>9</v>
      </c>
      <c r="B7" s="104"/>
      <c r="E7" s="52"/>
      <c r="F7" s="52"/>
      <c r="G7" s="52"/>
      <c r="H7" s="52"/>
      <c r="I7" s="52"/>
    </row>
    <row r="8" spans="1:9" s="51" customFormat="1" ht="27" customHeight="1" x14ac:dyDescent="0.4">
      <c r="A8" s="53" t="s">
        <v>10</v>
      </c>
      <c r="B8" s="53"/>
      <c r="E8" s="81"/>
      <c r="F8" s="54" t="s">
        <v>33</v>
      </c>
      <c r="G8" s="50"/>
    </row>
    <row r="9" spans="1:9" ht="13.8" customHeight="1" x14ac:dyDescent="0.3">
      <c r="A9" s="109" t="s">
        <v>0</v>
      </c>
      <c r="B9" s="109" t="s">
        <v>1</v>
      </c>
      <c r="C9" s="109" t="s">
        <v>2</v>
      </c>
      <c r="D9" s="109" t="s">
        <v>3</v>
      </c>
      <c r="E9" s="109" t="s">
        <v>4</v>
      </c>
      <c r="F9" s="109"/>
    </row>
    <row r="10" spans="1:9" ht="13.8" customHeight="1" x14ac:dyDescent="0.3">
      <c r="A10" s="109"/>
      <c r="B10" s="109"/>
      <c r="C10" s="109"/>
      <c r="D10" s="109"/>
      <c r="E10" s="109" t="s">
        <v>5</v>
      </c>
      <c r="F10" s="110" t="s">
        <v>6</v>
      </c>
    </row>
    <row r="11" spans="1:9" x14ac:dyDescent="0.3">
      <c r="A11" s="109"/>
      <c r="B11" s="109"/>
      <c r="C11" s="109"/>
      <c r="D11" s="109"/>
      <c r="E11" s="109"/>
      <c r="F11" s="109"/>
    </row>
    <row r="12" spans="1:9" x14ac:dyDescent="0.3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</row>
    <row r="13" spans="1:9" x14ac:dyDescent="0.3">
      <c r="A13" s="41">
        <v>40000000</v>
      </c>
      <c r="B13" s="42" t="s">
        <v>48</v>
      </c>
      <c r="C13" s="43">
        <f t="shared" ref="C13:C21" si="0">D13+E13</f>
        <v>23150117</v>
      </c>
      <c r="D13" s="43">
        <v>23150117</v>
      </c>
      <c r="E13" s="43">
        <v>0</v>
      </c>
      <c r="F13" s="43">
        <v>0</v>
      </c>
    </row>
    <row r="14" spans="1:9" ht="35.4" customHeight="1" x14ac:dyDescent="0.3">
      <c r="A14" s="41">
        <v>41000000</v>
      </c>
      <c r="B14" s="42" t="s">
        <v>49</v>
      </c>
      <c r="C14" s="43">
        <f t="shared" si="0"/>
        <v>23150117</v>
      </c>
      <c r="D14" s="43">
        <v>23150117</v>
      </c>
      <c r="E14" s="43">
        <v>0</v>
      </c>
      <c r="F14" s="43">
        <v>0</v>
      </c>
    </row>
    <row r="15" spans="1:9" ht="27.6" x14ac:dyDescent="0.3">
      <c r="A15" s="41">
        <v>41030000</v>
      </c>
      <c r="B15" s="42" t="s">
        <v>100</v>
      </c>
      <c r="C15" s="43">
        <f t="shared" si="0"/>
        <v>22749800</v>
      </c>
      <c r="D15" s="43">
        <v>22749800</v>
      </c>
      <c r="E15" s="43">
        <v>0</v>
      </c>
      <c r="F15" s="43">
        <v>0</v>
      </c>
    </row>
    <row r="16" spans="1:9" ht="48.6" customHeight="1" x14ac:dyDescent="0.3">
      <c r="A16" s="44">
        <v>41031100</v>
      </c>
      <c r="B16" s="45" t="s">
        <v>101</v>
      </c>
      <c r="C16" s="46">
        <f t="shared" si="0"/>
        <v>778800</v>
      </c>
      <c r="D16" s="46">
        <v>778800</v>
      </c>
      <c r="E16" s="46">
        <v>0</v>
      </c>
      <c r="F16" s="46">
        <v>0</v>
      </c>
    </row>
    <row r="17" spans="1:6" ht="45.6" customHeight="1" x14ac:dyDescent="0.3">
      <c r="A17" s="44">
        <v>41033900</v>
      </c>
      <c r="B17" s="45" t="s">
        <v>102</v>
      </c>
      <c r="C17" s="46">
        <f t="shared" si="0"/>
        <v>20074700</v>
      </c>
      <c r="D17" s="46">
        <v>20074700</v>
      </c>
      <c r="E17" s="46">
        <v>0</v>
      </c>
      <c r="F17" s="46">
        <v>0</v>
      </c>
    </row>
    <row r="18" spans="1:6" ht="65.400000000000006" customHeight="1" x14ac:dyDescent="0.3">
      <c r="A18" s="44">
        <v>41036300</v>
      </c>
      <c r="B18" s="45" t="s">
        <v>103</v>
      </c>
      <c r="C18" s="46">
        <f t="shared" si="0"/>
        <v>1896300</v>
      </c>
      <c r="D18" s="46">
        <v>1896300</v>
      </c>
      <c r="E18" s="46">
        <v>0</v>
      </c>
      <c r="F18" s="46">
        <v>0</v>
      </c>
    </row>
    <row r="19" spans="1:6" ht="27.6" x14ac:dyDescent="0.3">
      <c r="A19" s="41">
        <v>41050000</v>
      </c>
      <c r="B19" s="42" t="s">
        <v>104</v>
      </c>
      <c r="C19" s="43">
        <f t="shared" si="0"/>
        <v>400317</v>
      </c>
      <c r="D19" s="43">
        <v>400317</v>
      </c>
      <c r="E19" s="43">
        <v>0</v>
      </c>
      <c r="F19" s="43">
        <v>0</v>
      </c>
    </row>
    <row r="20" spans="1:6" ht="103.8" customHeight="1" x14ac:dyDescent="0.3">
      <c r="A20" s="44">
        <v>41059300</v>
      </c>
      <c r="B20" s="45" t="s">
        <v>105</v>
      </c>
      <c r="C20" s="46">
        <f t="shared" si="0"/>
        <v>400317</v>
      </c>
      <c r="D20" s="46">
        <v>400317</v>
      </c>
      <c r="E20" s="46">
        <v>0</v>
      </c>
      <c r="F20" s="46">
        <v>0</v>
      </c>
    </row>
    <row r="21" spans="1:6" x14ac:dyDescent="0.3">
      <c r="A21" s="2" t="s">
        <v>8</v>
      </c>
      <c r="B21" s="42" t="s">
        <v>7</v>
      </c>
      <c r="C21" s="43">
        <f t="shared" si="0"/>
        <v>23150117</v>
      </c>
      <c r="D21" s="43">
        <v>23150117</v>
      </c>
      <c r="E21" s="43">
        <v>0</v>
      </c>
      <c r="F21" s="43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>
      <selection activeCell="F7" sqref="F7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77734375" style="1" customWidth="1"/>
    <col min="4" max="5" width="14.21875" style="1" customWidth="1"/>
    <col min="6" max="6" width="15.44140625" style="1" customWidth="1"/>
    <col min="7" max="16384" width="8.88671875" style="1"/>
  </cols>
  <sheetData>
    <row r="1" spans="1:9" s="47" customFormat="1" ht="37.5" customHeight="1" x14ac:dyDescent="0.35">
      <c r="C1" s="105" t="s">
        <v>91</v>
      </c>
      <c r="D1" s="105"/>
      <c r="E1" s="105"/>
      <c r="F1" s="105"/>
      <c r="G1" s="105"/>
      <c r="H1" s="48"/>
    </row>
    <row r="2" spans="1:9" s="47" customFormat="1" ht="16.2" customHeight="1" x14ac:dyDescent="0.35">
      <c r="C2" s="105" t="s">
        <v>31</v>
      </c>
      <c r="D2" s="105"/>
      <c r="E2" s="105"/>
      <c r="F2" s="105"/>
      <c r="G2" s="80"/>
      <c r="H2" s="49"/>
      <c r="I2" s="49"/>
    </row>
    <row r="3" spans="1:9" s="47" customFormat="1" ht="15.6" customHeight="1" x14ac:dyDescent="0.35">
      <c r="C3" s="106" t="s">
        <v>144</v>
      </c>
      <c r="D3" s="106"/>
      <c r="E3" s="106"/>
      <c r="F3" s="106"/>
      <c r="G3" s="80"/>
      <c r="H3" s="49"/>
      <c r="I3" s="49"/>
    </row>
    <row r="4" spans="1:9" s="47" customFormat="1" ht="35.25" customHeight="1" x14ac:dyDescent="0.4">
      <c r="C4" s="50"/>
      <c r="D4" s="50"/>
      <c r="E4" s="107"/>
      <c r="F4" s="107"/>
      <c r="G4" s="107"/>
      <c r="H4" s="107"/>
      <c r="I4" s="107"/>
    </row>
    <row r="5" spans="1:9" s="47" customFormat="1" ht="50.25" customHeight="1" x14ac:dyDescent="0.35">
      <c r="A5" s="108" t="s">
        <v>32</v>
      </c>
      <c r="B5" s="108"/>
      <c r="C5" s="108"/>
      <c r="D5" s="108"/>
      <c r="E5" s="108"/>
      <c r="F5" s="108"/>
      <c r="G5" s="49"/>
      <c r="H5" s="49"/>
      <c r="I5" s="49"/>
    </row>
    <row r="6" spans="1:9" s="51" customFormat="1" ht="61.2" customHeight="1" x14ac:dyDescent="0.35">
      <c r="A6" s="103" t="s">
        <v>107</v>
      </c>
      <c r="B6" s="103"/>
      <c r="C6" s="103"/>
      <c r="D6" s="103"/>
      <c r="E6" s="103"/>
      <c r="F6" s="103"/>
      <c r="G6" s="55"/>
      <c r="H6" s="55"/>
      <c r="I6" s="55"/>
    </row>
    <row r="7" spans="1:9" s="51" customFormat="1" ht="48.75" customHeight="1" x14ac:dyDescent="0.35">
      <c r="A7" s="104" t="s">
        <v>9</v>
      </c>
      <c r="B7" s="104"/>
      <c r="E7" s="52"/>
      <c r="F7" s="52"/>
      <c r="G7" s="52"/>
      <c r="H7" s="52"/>
      <c r="I7" s="52"/>
    </row>
    <row r="8" spans="1:9" s="51" customFormat="1" ht="25.2" customHeight="1" x14ac:dyDescent="0.4">
      <c r="A8" s="53" t="s">
        <v>10</v>
      </c>
      <c r="B8" s="53"/>
      <c r="E8" s="81"/>
      <c r="F8" s="54" t="s">
        <v>33</v>
      </c>
      <c r="G8" s="50"/>
    </row>
    <row r="9" spans="1:9" ht="13.8" customHeight="1" x14ac:dyDescent="0.3">
      <c r="A9" s="109" t="s">
        <v>0</v>
      </c>
      <c r="B9" s="109" t="s">
        <v>16</v>
      </c>
      <c r="C9" s="109" t="s">
        <v>2</v>
      </c>
      <c r="D9" s="109" t="s">
        <v>3</v>
      </c>
      <c r="E9" s="109" t="s">
        <v>4</v>
      </c>
      <c r="F9" s="109"/>
    </row>
    <row r="10" spans="1:9" ht="13.8" customHeight="1" x14ac:dyDescent="0.3">
      <c r="A10" s="109"/>
      <c r="B10" s="109"/>
      <c r="C10" s="109"/>
      <c r="D10" s="109"/>
      <c r="E10" s="109" t="s">
        <v>5</v>
      </c>
      <c r="F10" s="109" t="s">
        <v>6</v>
      </c>
    </row>
    <row r="11" spans="1:9" ht="13.8" customHeight="1" x14ac:dyDescent="0.3">
      <c r="A11" s="109"/>
      <c r="B11" s="109"/>
      <c r="C11" s="109"/>
      <c r="D11" s="109"/>
      <c r="E11" s="109"/>
      <c r="F11" s="109"/>
    </row>
    <row r="12" spans="1:9" ht="13.8" customHeight="1" x14ac:dyDescent="0.3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</row>
    <row r="13" spans="1:9" ht="21" customHeight="1" x14ac:dyDescent="0.3">
      <c r="A13" s="111" t="s">
        <v>15</v>
      </c>
      <c r="B13" s="112"/>
      <c r="C13" s="112"/>
      <c r="D13" s="112"/>
      <c r="E13" s="112"/>
      <c r="F13" s="113"/>
    </row>
    <row r="14" spans="1:9" x14ac:dyDescent="0.3">
      <c r="A14" s="41">
        <v>200000</v>
      </c>
      <c r="B14" s="42" t="s">
        <v>14</v>
      </c>
      <c r="C14" s="43">
        <f>D14+E14</f>
        <v>0</v>
      </c>
      <c r="D14" s="43">
        <v>0</v>
      </c>
      <c r="E14" s="43">
        <v>0</v>
      </c>
      <c r="F14" s="43">
        <v>0</v>
      </c>
    </row>
    <row r="15" spans="1:9" x14ac:dyDescent="0.3">
      <c r="A15" s="41">
        <v>203000</v>
      </c>
      <c r="B15" s="42" t="s">
        <v>108</v>
      </c>
      <c r="C15" s="43">
        <f>D15+E15</f>
        <v>0</v>
      </c>
      <c r="D15" s="43">
        <v>0</v>
      </c>
      <c r="E15" s="43">
        <v>0</v>
      </c>
      <c r="F15" s="43">
        <v>0</v>
      </c>
    </row>
    <row r="16" spans="1:9" x14ac:dyDescent="0.3">
      <c r="A16" s="44">
        <v>203410</v>
      </c>
      <c r="B16" s="45" t="s">
        <v>109</v>
      </c>
      <c r="C16" s="46">
        <f>D16+E16</f>
        <v>100000</v>
      </c>
      <c r="D16" s="46">
        <v>100000</v>
      </c>
      <c r="E16" s="46">
        <v>0</v>
      </c>
      <c r="F16" s="46">
        <v>0</v>
      </c>
    </row>
    <row r="17" spans="1:6" x14ac:dyDescent="0.3">
      <c r="A17" s="44">
        <v>203420</v>
      </c>
      <c r="B17" s="45" t="s">
        <v>110</v>
      </c>
      <c r="C17" s="46">
        <f>D17+E17</f>
        <v>-100000</v>
      </c>
      <c r="D17" s="46">
        <v>-100000</v>
      </c>
      <c r="E17" s="46">
        <v>0</v>
      </c>
      <c r="F17" s="46">
        <v>0</v>
      </c>
    </row>
    <row r="18" spans="1:6" x14ac:dyDescent="0.3">
      <c r="A18" s="2" t="s">
        <v>8</v>
      </c>
      <c r="B18" s="42" t="s">
        <v>11</v>
      </c>
      <c r="C18" s="43">
        <f>D18+E18</f>
        <v>0</v>
      </c>
      <c r="D18" s="43">
        <v>0</v>
      </c>
      <c r="E18" s="43">
        <v>0</v>
      </c>
      <c r="F18" s="43">
        <v>0</v>
      </c>
    </row>
    <row r="19" spans="1:6" x14ac:dyDescent="0.3">
      <c r="A19" s="111" t="s">
        <v>13</v>
      </c>
      <c r="B19" s="112"/>
      <c r="C19" s="112"/>
      <c r="D19" s="112"/>
      <c r="E19" s="112"/>
      <c r="F19" s="113"/>
    </row>
    <row r="20" spans="1:6" x14ac:dyDescent="0.3">
      <c r="A20" s="41">
        <v>600000</v>
      </c>
      <c r="B20" s="42" t="s">
        <v>12</v>
      </c>
      <c r="C20" s="43">
        <f>D20+E20</f>
        <v>0</v>
      </c>
      <c r="D20" s="43">
        <v>0</v>
      </c>
      <c r="E20" s="43">
        <v>0</v>
      </c>
      <c r="F20" s="43">
        <v>0</v>
      </c>
    </row>
    <row r="21" spans="1:6" ht="27.6" x14ac:dyDescent="0.3">
      <c r="A21" s="41">
        <v>603000</v>
      </c>
      <c r="B21" s="42" t="s">
        <v>111</v>
      </c>
      <c r="C21" s="43">
        <f>D21+E21</f>
        <v>0</v>
      </c>
      <c r="D21" s="43">
        <v>0</v>
      </c>
      <c r="E21" s="43">
        <v>0</v>
      </c>
      <c r="F21" s="43">
        <v>0</v>
      </c>
    </row>
    <row r="22" spans="1:6" ht="32.4" customHeight="1" x14ac:dyDescent="0.3">
      <c r="A22" s="44">
        <v>603000</v>
      </c>
      <c r="B22" s="45" t="s">
        <v>111</v>
      </c>
      <c r="C22" s="46">
        <f>D22+E22</f>
        <v>0</v>
      </c>
      <c r="D22" s="46">
        <v>0</v>
      </c>
      <c r="E22" s="46">
        <v>0</v>
      </c>
      <c r="F22" s="46">
        <v>0</v>
      </c>
    </row>
    <row r="23" spans="1:6" x14ac:dyDescent="0.3">
      <c r="A23" s="2" t="s">
        <v>8</v>
      </c>
      <c r="B23" s="42" t="s">
        <v>11</v>
      </c>
      <c r="C23" s="43">
        <f>D23+E23</f>
        <v>0</v>
      </c>
      <c r="D23" s="43">
        <v>0</v>
      </c>
      <c r="E23" s="43">
        <v>0</v>
      </c>
      <c r="F23" s="43">
        <v>0</v>
      </c>
    </row>
  </sheetData>
  <mergeCells count="16">
    <mergeCell ref="A19:F19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A16" zoomScale="80" zoomScaleNormal="100" zoomScaleSheetLayoutView="80" workbookViewId="0">
      <selection activeCell="O7" sqref="O7"/>
    </sheetView>
  </sheetViews>
  <sheetFormatPr defaultRowHeight="13.8" x14ac:dyDescent="0.3"/>
  <cols>
    <col min="1" max="3" width="12.109375" style="1" customWidth="1"/>
    <col min="4" max="4" width="40.77734375" style="1" customWidth="1"/>
    <col min="5" max="16" width="13.77734375" style="1" customWidth="1"/>
    <col min="17" max="16384" width="8.88671875" style="1"/>
  </cols>
  <sheetData>
    <row r="1" spans="1:16" s="47" customFormat="1" ht="37.5" customHeight="1" x14ac:dyDescent="0.35">
      <c r="H1" s="48"/>
      <c r="L1" s="116" t="s">
        <v>92</v>
      </c>
      <c r="M1" s="116"/>
      <c r="N1" s="116"/>
      <c r="O1" s="116"/>
      <c r="P1" s="116"/>
    </row>
    <row r="2" spans="1:16" s="47" customFormat="1" ht="16.2" customHeight="1" x14ac:dyDescent="0.35">
      <c r="H2" s="49"/>
      <c r="I2" s="49"/>
      <c r="L2" s="116" t="s">
        <v>31</v>
      </c>
      <c r="M2" s="116"/>
      <c r="N2" s="116"/>
      <c r="O2" s="116"/>
      <c r="P2" s="82"/>
    </row>
    <row r="3" spans="1:16" s="47" customFormat="1" ht="27.6" customHeight="1" x14ac:dyDescent="0.35">
      <c r="H3" s="49"/>
      <c r="I3" s="49"/>
      <c r="L3" s="117" t="s">
        <v>142</v>
      </c>
      <c r="M3" s="117"/>
      <c r="N3" s="117"/>
      <c r="O3" s="117"/>
      <c r="P3" s="82"/>
    </row>
    <row r="4" spans="1:16" s="47" customFormat="1" ht="6" customHeight="1" x14ac:dyDescent="0.4">
      <c r="C4" s="50"/>
      <c r="D4" s="50"/>
      <c r="E4" s="107"/>
      <c r="F4" s="107"/>
      <c r="G4" s="107"/>
      <c r="H4" s="107"/>
      <c r="I4" s="107"/>
    </row>
    <row r="5" spans="1:16" s="47" customFormat="1" ht="18.600000000000001" customHeight="1" x14ac:dyDescent="0.3">
      <c r="A5" s="108" t="s">
        <v>32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s="51" customFormat="1" ht="39.6" customHeight="1" x14ac:dyDescent="0.35">
      <c r="A6" s="103" t="s">
        <v>112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s="51" customFormat="1" ht="48.75" customHeight="1" x14ac:dyDescent="0.35">
      <c r="A7" s="104" t="s">
        <v>9</v>
      </c>
      <c r="B7" s="104"/>
      <c r="E7" s="52"/>
      <c r="F7" s="52"/>
      <c r="G7" s="52"/>
      <c r="H7" s="52"/>
      <c r="I7" s="52"/>
    </row>
    <row r="8" spans="1:16" s="51" customFormat="1" ht="27" customHeight="1" x14ac:dyDescent="0.4">
      <c r="A8" s="53" t="s">
        <v>10</v>
      </c>
      <c r="B8" s="53"/>
      <c r="E8" s="81"/>
      <c r="G8" s="50"/>
    </row>
    <row r="10" spans="1:16" ht="15.6" x14ac:dyDescent="0.3">
      <c r="P10" s="54" t="s">
        <v>33</v>
      </c>
    </row>
    <row r="11" spans="1:16" ht="13.8" customHeight="1" x14ac:dyDescent="0.3">
      <c r="A11" s="115" t="s">
        <v>17</v>
      </c>
      <c r="B11" s="115" t="s">
        <v>18</v>
      </c>
      <c r="C11" s="115" t="s">
        <v>19</v>
      </c>
      <c r="D11" s="114" t="s">
        <v>20</v>
      </c>
      <c r="E11" s="114" t="s">
        <v>3</v>
      </c>
      <c r="F11" s="114"/>
      <c r="G11" s="114"/>
      <c r="H11" s="114"/>
      <c r="I11" s="114"/>
      <c r="J11" s="114" t="s">
        <v>4</v>
      </c>
      <c r="K11" s="114"/>
      <c r="L11" s="114"/>
      <c r="M11" s="114"/>
      <c r="N11" s="114"/>
      <c r="O11" s="114"/>
      <c r="P11" s="114" t="s">
        <v>21</v>
      </c>
    </row>
    <row r="12" spans="1:16" ht="13.8" customHeight="1" x14ac:dyDescent="0.3">
      <c r="A12" s="114"/>
      <c r="B12" s="114"/>
      <c r="C12" s="114"/>
      <c r="D12" s="114"/>
      <c r="E12" s="114" t="s">
        <v>5</v>
      </c>
      <c r="F12" s="114" t="s">
        <v>22</v>
      </c>
      <c r="G12" s="114" t="s">
        <v>23</v>
      </c>
      <c r="H12" s="114"/>
      <c r="I12" s="114" t="s">
        <v>24</v>
      </c>
      <c r="J12" s="114" t="s">
        <v>5</v>
      </c>
      <c r="K12" s="114" t="s">
        <v>6</v>
      </c>
      <c r="L12" s="114" t="s">
        <v>22</v>
      </c>
      <c r="M12" s="114" t="s">
        <v>23</v>
      </c>
      <c r="N12" s="114"/>
      <c r="O12" s="114" t="s">
        <v>24</v>
      </c>
      <c r="P12" s="114"/>
    </row>
    <row r="13" spans="1:16" ht="13.8" customHeight="1" x14ac:dyDescent="0.3">
      <c r="A13" s="114"/>
      <c r="B13" s="114"/>
      <c r="C13" s="114"/>
      <c r="D13" s="114"/>
      <c r="E13" s="114"/>
      <c r="F13" s="114"/>
      <c r="G13" s="114" t="s">
        <v>25</v>
      </c>
      <c r="H13" s="114" t="s">
        <v>26</v>
      </c>
      <c r="I13" s="114"/>
      <c r="J13" s="114"/>
      <c r="K13" s="114"/>
      <c r="L13" s="114"/>
      <c r="M13" s="114" t="s">
        <v>25</v>
      </c>
      <c r="N13" s="114" t="s">
        <v>26</v>
      </c>
      <c r="O13" s="114"/>
      <c r="P13" s="114"/>
    </row>
    <row r="14" spans="1:16" ht="44.25" customHeight="1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</row>
    <row r="15" spans="1:16" x14ac:dyDescent="0.3">
      <c r="A15" s="97">
        <v>1</v>
      </c>
      <c r="B15" s="97">
        <v>2</v>
      </c>
      <c r="C15" s="97">
        <v>3</v>
      </c>
      <c r="D15" s="97">
        <v>4</v>
      </c>
      <c r="E15" s="97">
        <v>5</v>
      </c>
      <c r="F15" s="97">
        <v>6</v>
      </c>
      <c r="G15" s="97">
        <v>7</v>
      </c>
      <c r="H15" s="97">
        <v>8</v>
      </c>
      <c r="I15" s="97">
        <v>9</v>
      </c>
      <c r="J15" s="97">
        <v>10</v>
      </c>
      <c r="K15" s="97">
        <v>11</v>
      </c>
      <c r="L15" s="97">
        <v>12</v>
      </c>
      <c r="M15" s="97">
        <v>13</v>
      </c>
      <c r="N15" s="97">
        <v>14</v>
      </c>
      <c r="O15" s="97">
        <v>15</v>
      </c>
      <c r="P15" s="97">
        <v>16</v>
      </c>
    </row>
    <row r="16" spans="1:16" x14ac:dyDescent="0.3">
      <c r="A16" s="98" t="s">
        <v>53</v>
      </c>
      <c r="B16" s="99"/>
      <c r="C16" s="100"/>
      <c r="D16" s="101" t="s">
        <v>54</v>
      </c>
      <c r="E16" s="102">
        <v>400317</v>
      </c>
      <c r="F16" s="102">
        <v>400317</v>
      </c>
      <c r="G16" s="102">
        <v>328128</v>
      </c>
      <c r="H16" s="102">
        <v>35515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400317</v>
      </c>
    </row>
    <row r="17" spans="1:16" x14ac:dyDescent="0.3">
      <c r="A17" s="98" t="s">
        <v>55</v>
      </c>
      <c r="B17" s="99"/>
      <c r="C17" s="100"/>
      <c r="D17" s="101" t="s">
        <v>54</v>
      </c>
      <c r="E17" s="102">
        <v>400317</v>
      </c>
      <c r="F17" s="102">
        <v>400317</v>
      </c>
      <c r="G17" s="102">
        <v>328128</v>
      </c>
      <c r="H17" s="102">
        <v>35515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400317</v>
      </c>
    </row>
    <row r="18" spans="1:16" s="92" customFormat="1" ht="55.2" x14ac:dyDescent="0.3">
      <c r="A18" s="89" t="s">
        <v>113</v>
      </c>
      <c r="B18" s="89" t="s">
        <v>114</v>
      </c>
      <c r="C18" s="90" t="s">
        <v>115</v>
      </c>
      <c r="D18" s="91" t="s">
        <v>116</v>
      </c>
      <c r="E18" s="91">
        <v>65515</v>
      </c>
      <c r="F18" s="91">
        <v>65515</v>
      </c>
      <c r="G18" s="91">
        <v>0</v>
      </c>
      <c r="H18" s="91">
        <v>35515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65515</v>
      </c>
    </row>
    <row r="19" spans="1:16" ht="80.400000000000006" customHeight="1" x14ac:dyDescent="0.3">
      <c r="A19" s="89" t="s">
        <v>117</v>
      </c>
      <c r="B19" s="89" t="s">
        <v>118</v>
      </c>
      <c r="C19" s="90" t="s">
        <v>119</v>
      </c>
      <c r="D19" s="91" t="s">
        <v>120</v>
      </c>
      <c r="E19" s="91">
        <v>400317</v>
      </c>
      <c r="F19" s="91">
        <v>400317</v>
      </c>
      <c r="G19" s="91">
        <v>328128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400317</v>
      </c>
    </row>
    <row r="20" spans="1:16" ht="76.8" customHeight="1" x14ac:dyDescent="0.3">
      <c r="A20" s="89" t="s">
        <v>96</v>
      </c>
      <c r="B20" s="89" t="s">
        <v>97</v>
      </c>
      <c r="C20" s="90" t="s">
        <v>98</v>
      </c>
      <c r="D20" s="91" t="s">
        <v>99</v>
      </c>
      <c r="E20" s="91">
        <v>-65515</v>
      </c>
      <c r="F20" s="91">
        <v>-65515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-65515</v>
      </c>
    </row>
    <row r="21" spans="1:16" ht="73.2" customHeight="1" x14ac:dyDescent="0.3">
      <c r="A21" s="98" t="s">
        <v>27</v>
      </c>
      <c r="B21" s="99"/>
      <c r="C21" s="100"/>
      <c r="D21" s="101" t="s">
        <v>28</v>
      </c>
      <c r="E21" s="102">
        <v>22749800</v>
      </c>
      <c r="F21" s="102">
        <v>22749800</v>
      </c>
      <c r="G21" s="102">
        <v>18009036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22749800</v>
      </c>
    </row>
    <row r="22" spans="1:16" ht="52.8" customHeight="1" x14ac:dyDescent="0.3">
      <c r="A22" s="98" t="s">
        <v>29</v>
      </c>
      <c r="B22" s="99"/>
      <c r="C22" s="100"/>
      <c r="D22" s="101" t="s">
        <v>28</v>
      </c>
      <c r="E22" s="102">
        <v>22749800</v>
      </c>
      <c r="F22" s="102">
        <v>22749800</v>
      </c>
      <c r="G22" s="102">
        <v>18009036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22749800</v>
      </c>
    </row>
    <row r="23" spans="1:16" ht="51" customHeight="1" x14ac:dyDescent="0.3">
      <c r="A23" s="89" t="s">
        <v>58</v>
      </c>
      <c r="B23" s="89" t="s">
        <v>57</v>
      </c>
      <c r="C23" s="90" t="s">
        <v>59</v>
      </c>
      <c r="D23" s="91" t="s">
        <v>60</v>
      </c>
      <c r="E23" s="91">
        <v>50000</v>
      </c>
      <c r="F23" s="91">
        <v>50000</v>
      </c>
      <c r="G23" s="91">
        <v>0</v>
      </c>
      <c r="H23" s="91">
        <v>50000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50000</v>
      </c>
    </row>
    <row r="24" spans="1:16" ht="44.4" customHeight="1" x14ac:dyDescent="0.3">
      <c r="A24" s="89" t="s">
        <v>61</v>
      </c>
      <c r="B24" s="89" t="s">
        <v>62</v>
      </c>
      <c r="C24" s="90" t="s">
        <v>63</v>
      </c>
      <c r="D24" s="91" t="s">
        <v>64</v>
      </c>
      <c r="E24" s="91">
        <v>50000</v>
      </c>
      <c r="F24" s="91">
        <v>50000</v>
      </c>
      <c r="G24" s="91">
        <v>0</v>
      </c>
      <c r="H24" s="91">
        <v>50000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50000</v>
      </c>
    </row>
    <row r="25" spans="1:16" ht="70.2" customHeight="1" x14ac:dyDescent="0.3">
      <c r="A25" s="89" t="s">
        <v>121</v>
      </c>
      <c r="B25" s="89" t="s">
        <v>122</v>
      </c>
      <c r="C25" s="90" t="s">
        <v>63</v>
      </c>
      <c r="D25" s="91" t="s">
        <v>123</v>
      </c>
      <c r="E25" s="91">
        <v>20074700</v>
      </c>
      <c r="F25" s="91">
        <v>20074700</v>
      </c>
      <c r="G25" s="91">
        <v>16454682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20074700</v>
      </c>
    </row>
    <row r="26" spans="1:16" ht="70.8" customHeight="1" x14ac:dyDescent="0.3">
      <c r="A26" s="89" t="s">
        <v>124</v>
      </c>
      <c r="B26" s="89" t="s">
        <v>125</v>
      </c>
      <c r="C26" s="90" t="s">
        <v>50</v>
      </c>
      <c r="D26" s="91" t="s">
        <v>126</v>
      </c>
      <c r="E26" s="91">
        <v>1896300</v>
      </c>
      <c r="F26" s="91">
        <v>1896300</v>
      </c>
      <c r="G26" s="91">
        <v>1554354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1896300</v>
      </c>
    </row>
    <row r="27" spans="1:16" ht="73.8" customHeight="1" x14ac:dyDescent="0.3">
      <c r="A27" s="89" t="s">
        <v>127</v>
      </c>
      <c r="B27" s="89" t="s">
        <v>128</v>
      </c>
      <c r="C27" s="90" t="s">
        <v>50</v>
      </c>
      <c r="D27" s="91" t="s">
        <v>129</v>
      </c>
      <c r="E27" s="91">
        <v>778800</v>
      </c>
      <c r="F27" s="91">
        <v>778800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778800</v>
      </c>
    </row>
    <row r="28" spans="1:16" ht="69" customHeight="1" x14ac:dyDescent="0.3">
      <c r="A28" s="89" t="s">
        <v>65</v>
      </c>
      <c r="B28" s="89" t="s">
        <v>66</v>
      </c>
      <c r="C28" s="90" t="s">
        <v>67</v>
      </c>
      <c r="D28" s="91" t="s">
        <v>68</v>
      </c>
      <c r="E28" s="91">
        <v>-100000</v>
      </c>
      <c r="F28" s="91">
        <v>-100000</v>
      </c>
      <c r="G28" s="91">
        <v>0</v>
      </c>
      <c r="H28" s="91">
        <v>-100000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-100000</v>
      </c>
    </row>
    <row r="29" spans="1:16" x14ac:dyDescent="0.3">
      <c r="A29" s="99" t="s">
        <v>8</v>
      </c>
      <c r="B29" s="98" t="s">
        <v>8</v>
      </c>
      <c r="C29" s="100" t="s">
        <v>8</v>
      </c>
      <c r="D29" s="101" t="s">
        <v>30</v>
      </c>
      <c r="E29" s="102">
        <v>23150117</v>
      </c>
      <c r="F29" s="102">
        <v>23150117</v>
      </c>
      <c r="G29" s="102">
        <v>18337164</v>
      </c>
      <c r="H29" s="102">
        <v>35515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23150117</v>
      </c>
    </row>
  </sheetData>
  <mergeCells count="27">
    <mergeCell ref="A7:B7"/>
    <mergeCell ref="A6:P6"/>
    <mergeCell ref="L1:P1"/>
    <mergeCell ref="L2:O2"/>
    <mergeCell ref="L3:O3"/>
    <mergeCell ref="E4:I4"/>
    <mergeCell ref="A5:P5"/>
    <mergeCell ref="O12:O14"/>
    <mergeCell ref="P11:P14"/>
    <mergeCell ref="J11:O11"/>
    <mergeCell ref="J12:J14"/>
    <mergeCell ref="E12:E14"/>
    <mergeCell ref="F12:F14"/>
    <mergeCell ref="G12:H12"/>
    <mergeCell ref="G13:G14"/>
    <mergeCell ref="H13:H14"/>
    <mergeCell ref="I12:I14"/>
    <mergeCell ref="A11:A14"/>
    <mergeCell ref="B11:B14"/>
    <mergeCell ref="C11:C14"/>
    <mergeCell ref="D11:D14"/>
    <mergeCell ref="E11:I11"/>
    <mergeCell ref="K12:K14"/>
    <mergeCell ref="L12:L14"/>
    <mergeCell ref="M12:N12"/>
    <mergeCell ref="M13:M14"/>
    <mergeCell ref="N13:N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view="pageBreakPreview" topLeftCell="A10" zoomScale="80" zoomScaleNormal="80" zoomScaleSheetLayoutView="80" workbookViewId="0">
      <selection activeCell="A6" sqref="A6:D6"/>
    </sheetView>
  </sheetViews>
  <sheetFormatPr defaultRowHeight="13.8" x14ac:dyDescent="0.3"/>
  <cols>
    <col min="1" max="2" width="20.77734375" customWidth="1"/>
    <col min="3" max="3" width="84.77734375" customWidth="1"/>
    <col min="4" max="4" width="22.33203125" customWidth="1"/>
  </cols>
  <sheetData>
    <row r="1" spans="1:16" s="3" customFormat="1" ht="37.5" customHeight="1" x14ac:dyDescent="0.35">
      <c r="C1" s="120" t="s">
        <v>93</v>
      </c>
      <c r="D1" s="120"/>
      <c r="H1" s="4"/>
      <c r="L1" s="121"/>
      <c r="M1" s="121"/>
      <c r="N1" s="121"/>
      <c r="O1" s="121"/>
      <c r="P1" s="121"/>
    </row>
    <row r="2" spans="1:16" s="3" customFormat="1" ht="111" customHeight="1" x14ac:dyDescent="0.35">
      <c r="D2" s="83" t="s">
        <v>145</v>
      </c>
      <c r="H2" s="5"/>
      <c r="I2" s="5"/>
      <c r="L2" s="121"/>
      <c r="M2" s="121"/>
      <c r="N2" s="121"/>
      <c r="O2" s="121"/>
      <c r="P2" s="8"/>
    </row>
    <row r="3" spans="1:16" s="3" customFormat="1" ht="50.25" customHeight="1" x14ac:dyDescent="0.3">
      <c r="A3" s="122" t="s">
        <v>32</v>
      </c>
      <c r="B3" s="122"/>
      <c r="C3" s="122"/>
      <c r="D3" s="12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7" customFormat="1" ht="60.6" customHeight="1" x14ac:dyDescent="0.35">
      <c r="A4" s="123" t="s">
        <v>132</v>
      </c>
      <c r="B4" s="123"/>
      <c r="C4" s="123"/>
      <c r="D4" s="123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3">
      <c r="A5" s="11"/>
      <c r="C5" s="118"/>
      <c r="D5" s="119"/>
    </row>
    <row r="6" spans="1:16" x14ac:dyDescent="0.3">
      <c r="A6" s="127"/>
      <c r="B6" s="128"/>
      <c r="C6" s="128"/>
      <c r="D6" s="128"/>
    </row>
    <row r="7" spans="1:16" x14ac:dyDescent="0.3">
      <c r="A7" s="129" t="s">
        <v>9</v>
      </c>
      <c r="B7" s="130"/>
      <c r="C7" s="130"/>
      <c r="D7" s="130"/>
    </row>
    <row r="8" spans="1:16" x14ac:dyDescent="0.3">
      <c r="A8" s="130" t="s">
        <v>10</v>
      </c>
      <c r="B8" s="130"/>
      <c r="C8" s="130"/>
      <c r="D8" s="130"/>
    </row>
    <row r="9" spans="1:16" ht="22.05" customHeight="1" x14ac:dyDescent="0.3">
      <c r="A9" s="12" t="s">
        <v>34</v>
      </c>
    </row>
    <row r="10" spans="1:16" x14ac:dyDescent="0.3">
      <c r="D10" s="13" t="s">
        <v>33</v>
      </c>
    </row>
    <row r="11" spans="1:16" ht="27.6" x14ac:dyDescent="0.3">
      <c r="A11" s="14" t="s">
        <v>35</v>
      </c>
      <c r="B11" s="131" t="s">
        <v>36</v>
      </c>
      <c r="C11" s="132"/>
      <c r="D11" s="15" t="s">
        <v>2</v>
      </c>
    </row>
    <row r="12" spans="1:16" x14ac:dyDescent="0.3">
      <c r="A12" s="16">
        <v>1</v>
      </c>
      <c r="B12" s="133">
        <v>2</v>
      </c>
      <c r="C12" s="134"/>
      <c r="D12" s="17">
        <v>3</v>
      </c>
    </row>
    <row r="13" spans="1:16" x14ac:dyDescent="0.3">
      <c r="A13" s="135" t="s">
        <v>37</v>
      </c>
      <c r="B13" s="136"/>
      <c r="C13" s="136"/>
      <c r="D13" s="136"/>
    </row>
    <row r="14" spans="1:16" s="35" customFormat="1" ht="39" customHeight="1" x14ac:dyDescent="0.3">
      <c r="A14" s="84" t="s">
        <v>133</v>
      </c>
      <c r="B14" s="36" t="s">
        <v>101</v>
      </c>
      <c r="C14" s="18"/>
      <c r="D14" s="34">
        <v>778800</v>
      </c>
    </row>
    <row r="15" spans="1:16" s="35" customFormat="1" x14ac:dyDescent="0.3">
      <c r="A15" s="37" t="s">
        <v>51</v>
      </c>
      <c r="B15" s="38" t="s">
        <v>52</v>
      </c>
      <c r="C15" s="39"/>
      <c r="D15" s="33">
        <v>778800</v>
      </c>
    </row>
    <row r="16" spans="1:16" s="35" customFormat="1" x14ac:dyDescent="0.3">
      <c r="A16" s="84" t="s">
        <v>134</v>
      </c>
      <c r="B16" s="36" t="s">
        <v>102</v>
      </c>
      <c r="C16" s="18"/>
      <c r="D16" s="34">
        <v>20074700</v>
      </c>
    </row>
    <row r="17" spans="1:4" s="35" customFormat="1" x14ac:dyDescent="0.3">
      <c r="A17" s="37" t="s">
        <v>51</v>
      </c>
      <c r="B17" s="38" t="s">
        <v>52</v>
      </c>
      <c r="C17" s="39"/>
      <c r="D17" s="33">
        <v>20074700</v>
      </c>
    </row>
    <row r="18" spans="1:4" s="35" customFormat="1" ht="27.6" x14ac:dyDescent="0.3">
      <c r="A18" s="84" t="s">
        <v>135</v>
      </c>
      <c r="B18" s="36" t="s">
        <v>103</v>
      </c>
      <c r="C18" s="18"/>
      <c r="D18" s="34">
        <v>1896300</v>
      </c>
    </row>
    <row r="19" spans="1:4" s="35" customFormat="1" x14ac:dyDescent="0.3">
      <c r="A19" s="37" t="s">
        <v>51</v>
      </c>
      <c r="B19" s="38" t="s">
        <v>52</v>
      </c>
      <c r="C19" s="39"/>
      <c r="D19" s="33">
        <v>1896300</v>
      </c>
    </row>
    <row r="20" spans="1:4" s="35" customFormat="1" ht="54" customHeight="1" x14ac:dyDescent="0.3">
      <c r="A20" s="84" t="s">
        <v>136</v>
      </c>
      <c r="B20" s="36" t="s">
        <v>105</v>
      </c>
      <c r="C20" s="18"/>
      <c r="D20" s="34">
        <v>400317</v>
      </c>
    </row>
    <row r="21" spans="1:4" s="35" customFormat="1" x14ac:dyDescent="0.3">
      <c r="A21" s="85" t="s">
        <v>137</v>
      </c>
      <c r="B21" s="86" t="s">
        <v>138</v>
      </c>
      <c r="C21" s="87"/>
      <c r="D21" s="88">
        <v>400317</v>
      </c>
    </row>
    <row r="22" spans="1:4" s="35" customFormat="1" x14ac:dyDescent="0.3">
      <c r="A22" s="135" t="s">
        <v>38</v>
      </c>
      <c r="B22" s="136"/>
      <c r="C22" s="136"/>
      <c r="D22" s="136"/>
    </row>
    <row r="23" spans="1:4" s="35" customFormat="1" hidden="1" x14ac:dyDescent="0.3">
      <c r="A23" s="85"/>
      <c r="B23" s="86"/>
      <c r="C23" s="87"/>
      <c r="D23" s="88"/>
    </row>
    <row r="24" spans="1:4" s="1" customFormat="1" x14ac:dyDescent="0.3">
      <c r="A24" s="19" t="s">
        <v>8</v>
      </c>
      <c r="B24" s="20" t="s">
        <v>39</v>
      </c>
      <c r="C24" s="18"/>
      <c r="D24" s="21">
        <f>D25+D26</f>
        <v>23150117</v>
      </c>
    </row>
    <row r="25" spans="1:4" s="1" customFormat="1" x14ac:dyDescent="0.3">
      <c r="A25" s="19" t="s">
        <v>8</v>
      </c>
      <c r="B25" s="20" t="s">
        <v>40</v>
      </c>
      <c r="C25" s="18"/>
      <c r="D25" s="21">
        <f>D14+D16+D18+D20</f>
        <v>23150117</v>
      </c>
    </row>
    <row r="26" spans="1:4" s="1" customFormat="1" x14ac:dyDescent="0.3">
      <c r="A26" s="19" t="s">
        <v>8</v>
      </c>
      <c r="B26" s="20" t="s">
        <v>41</v>
      </c>
      <c r="C26" s="18"/>
      <c r="D26" s="21">
        <v>0</v>
      </c>
    </row>
    <row r="27" spans="1:4" x14ac:dyDescent="0.3">
      <c r="A27" s="1"/>
      <c r="B27" s="1"/>
      <c r="C27" s="1"/>
      <c r="D27" s="1"/>
    </row>
    <row r="28" spans="1:4" ht="13.8" customHeight="1" x14ac:dyDescent="0.3">
      <c r="A28" s="22" t="s">
        <v>42</v>
      </c>
      <c r="B28" s="1"/>
      <c r="C28" s="1"/>
      <c r="D28" s="23" t="s">
        <v>33</v>
      </c>
    </row>
    <row r="29" spans="1:4" ht="55.2" x14ac:dyDescent="0.3">
      <c r="A29" s="24" t="s">
        <v>43</v>
      </c>
      <c r="B29" s="24" t="s">
        <v>44</v>
      </c>
      <c r="C29" s="24" t="s">
        <v>45</v>
      </c>
      <c r="D29" s="24" t="s">
        <v>2</v>
      </c>
    </row>
    <row r="30" spans="1:4" x14ac:dyDescent="0.3">
      <c r="A30" s="25">
        <v>1</v>
      </c>
      <c r="B30" s="25">
        <v>2</v>
      </c>
      <c r="C30" s="25">
        <v>3</v>
      </c>
      <c r="D30" s="25">
        <v>4</v>
      </c>
    </row>
    <row r="31" spans="1:4" x14ac:dyDescent="0.3">
      <c r="A31" s="124" t="s">
        <v>46</v>
      </c>
      <c r="B31" s="125"/>
      <c r="C31" s="125"/>
      <c r="D31" s="125"/>
    </row>
    <row r="32" spans="1:4" s="35" customFormat="1" hidden="1" x14ac:dyDescent="0.3">
      <c r="A32" s="56" t="s">
        <v>69</v>
      </c>
      <c r="B32" s="56" t="s">
        <v>70</v>
      </c>
      <c r="C32" s="26" t="s">
        <v>71</v>
      </c>
      <c r="D32" s="27">
        <f>D33</f>
        <v>0</v>
      </c>
    </row>
    <row r="33" spans="1:4" s="35" customFormat="1" ht="28.2" hidden="1" customHeight="1" x14ac:dyDescent="0.3">
      <c r="A33" s="57" t="s">
        <v>77</v>
      </c>
      <c r="B33" s="57" t="s">
        <v>70</v>
      </c>
      <c r="C33" s="60" t="s">
        <v>87</v>
      </c>
      <c r="D33" s="28">
        <v>0</v>
      </c>
    </row>
    <row r="34" spans="1:4" s="35" customFormat="1" hidden="1" x14ac:dyDescent="0.3">
      <c r="A34" s="56">
        <v>3719770</v>
      </c>
      <c r="B34" s="56">
        <v>9770</v>
      </c>
      <c r="C34" s="26" t="s">
        <v>73</v>
      </c>
      <c r="D34" s="27">
        <f>D35</f>
        <v>0</v>
      </c>
    </row>
    <row r="35" spans="1:4" s="35" customFormat="1" ht="27" hidden="1" customHeight="1" x14ac:dyDescent="0.3">
      <c r="A35" s="32" t="s">
        <v>78</v>
      </c>
      <c r="B35" s="32" t="s">
        <v>72</v>
      </c>
      <c r="C35" s="61" t="s">
        <v>88</v>
      </c>
      <c r="D35" s="28">
        <v>0</v>
      </c>
    </row>
    <row r="36" spans="1:4" s="35" customFormat="1" ht="27.6" hidden="1" x14ac:dyDescent="0.3">
      <c r="A36" s="56" t="s">
        <v>74</v>
      </c>
      <c r="B36" s="56" t="s">
        <v>75</v>
      </c>
      <c r="C36" s="26" t="s">
        <v>76</v>
      </c>
      <c r="D36" s="27">
        <f>D37</f>
        <v>0</v>
      </c>
    </row>
    <row r="37" spans="1:4" s="35" customFormat="1" ht="40.799999999999997" hidden="1" customHeight="1" x14ac:dyDescent="0.3">
      <c r="A37" s="58" t="s">
        <v>51</v>
      </c>
      <c r="B37" s="58" t="s">
        <v>75</v>
      </c>
      <c r="C37" s="59" t="s">
        <v>95</v>
      </c>
      <c r="D37" s="28">
        <v>0</v>
      </c>
    </row>
    <row r="38" spans="1:4" s="35" customFormat="1" ht="17.399999999999999" customHeight="1" x14ac:dyDescent="0.3">
      <c r="A38" s="124" t="s">
        <v>89</v>
      </c>
      <c r="B38" s="125"/>
      <c r="C38" s="125"/>
      <c r="D38" s="136"/>
    </row>
    <row r="39" spans="1:4" s="35" customFormat="1" x14ac:dyDescent="0.3">
      <c r="A39" s="29"/>
      <c r="B39" s="29"/>
      <c r="C39" s="31"/>
      <c r="D39" s="28"/>
    </row>
    <row r="40" spans="1:4" s="35" customFormat="1" x14ac:dyDescent="0.3">
      <c r="A40" s="29"/>
      <c r="B40" s="29"/>
      <c r="C40" s="31"/>
      <c r="D40" s="28"/>
    </row>
    <row r="41" spans="1:4" s="35" customFormat="1" hidden="1" x14ac:dyDescent="0.3">
      <c r="A41" s="29"/>
      <c r="B41" s="29"/>
      <c r="C41" s="31"/>
      <c r="D41" s="28"/>
    </row>
    <row r="42" spans="1:4" hidden="1" x14ac:dyDescent="0.3">
      <c r="A42" s="29"/>
      <c r="B42" s="29"/>
      <c r="C42" s="31"/>
      <c r="D42" s="28"/>
    </row>
    <row r="43" spans="1:4" x14ac:dyDescent="0.3">
      <c r="A43" s="2" t="s">
        <v>8</v>
      </c>
      <c r="B43" s="2" t="s">
        <v>8</v>
      </c>
      <c r="C43" s="20" t="s">
        <v>39</v>
      </c>
      <c r="D43" s="40">
        <f>D44</f>
        <v>0</v>
      </c>
    </row>
    <row r="44" spans="1:4" x14ac:dyDescent="0.3">
      <c r="A44" s="2" t="s">
        <v>8</v>
      </c>
      <c r="B44" s="2" t="s">
        <v>8</v>
      </c>
      <c r="C44" s="20" t="s">
        <v>40</v>
      </c>
      <c r="D44" s="30">
        <f>D32+D34+D36</f>
        <v>0</v>
      </c>
    </row>
    <row r="45" spans="1:4" x14ac:dyDescent="0.3">
      <c r="A45" s="2" t="s">
        <v>8</v>
      </c>
      <c r="B45" s="2" t="s">
        <v>8</v>
      </c>
      <c r="C45" s="20" t="s">
        <v>41</v>
      </c>
      <c r="D45" s="30">
        <f>D39</f>
        <v>0</v>
      </c>
    </row>
    <row r="47" spans="1:4" x14ac:dyDescent="0.3">
      <c r="A47" s="126" t="s">
        <v>47</v>
      </c>
      <c r="B47" s="126"/>
      <c r="C47" s="126"/>
      <c r="D47" s="126"/>
    </row>
  </sheetData>
  <mergeCells count="16">
    <mergeCell ref="A31:D31"/>
    <mergeCell ref="A47:D47"/>
    <mergeCell ref="A6:D6"/>
    <mergeCell ref="A7:D7"/>
    <mergeCell ref="A8:D8"/>
    <mergeCell ref="B11:C11"/>
    <mergeCell ref="B12:C12"/>
    <mergeCell ref="A13:D13"/>
    <mergeCell ref="A38:D38"/>
    <mergeCell ref="A22:D22"/>
    <mergeCell ref="C5:D5"/>
    <mergeCell ref="C1:D1"/>
    <mergeCell ref="L1:P1"/>
    <mergeCell ref="L2:O2"/>
    <mergeCell ref="A3:D3"/>
    <mergeCell ref="A4:D4"/>
  </mergeCells>
  <pageMargins left="0.5" right="0.39" top="0.39370078740157499" bottom="0.39370078740157499" header="0" footer="0"/>
  <pageSetup paperSize="9" scale="71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="60" zoomScaleNormal="60" workbookViewId="0">
      <selection activeCell="D19" sqref="D19"/>
    </sheetView>
  </sheetViews>
  <sheetFormatPr defaultColWidth="9.109375" defaultRowHeight="21" x14ac:dyDescent="0.4"/>
  <cols>
    <col min="1" max="2" width="18.109375" style="62" customWidth="1"/>
    <col min="3" max="3" width="12.44140625" style="62" customWidth="1"/>
    <col min="4" max="4" width="73.5546875" style="62" customWidth="1"/>
    <col min="5" max="5" width="122.5546875" style="62" customWidth="1"/>
    <col min="6" max="6" width="57.77734375" style="62" customWidth="1"/>
    <col min="7" max="7" width="21.6640625" style="62" customWidth="1"/>
    <col min="8" max="8" width="26" style="62" customWidth="1"/>
    <col min="9" max="9" width="19.5546875" style="62" customWidth="1"/>
    <col min="10" max="10" width="21.44140625" style="62" customWidth="1"/>
    <col min="11" max="16384" width="9.109375" style="62"/>
  </cols>
  <sheetData>
    <row r="1" spans="1:15" s="6" customFormat="1" ht="35.25" customHeight="1" x14ac:dyDescent="0.4">
      <c r="H1" s="137" t="s">
        <v>94</v>
      </c>
      <c r="I1" s="137"/>
      <c r="J1" s="137"/>
    </row>
    <row r="2" spans="1:15" s="6" customFormat="1" ht="32.25" customHeight="1" x14ac:dyDescent="0.4">
      <c r="H2" s="137" t="s">
        <v>31</v>
      </c>
      <c r="I2" s="137"/>
      <c r="J2" s="137"/>
    </row>
    <row r="3" spans="1:15" s="6" customFormat="1" ht="27.75" customHeight="1" x14ac:dyDescent="0.4">
      <c r="H3" s="137" t="s">
        <v>79</v>
      </c>
      <c r="I3" s="137"/>
      <c r="J3" s="137"/>
    </row>
    <row r="4" spans="1:15" s="6" customFormat="1" ht="32.25" customHeight="1" x14ac:dyDescent="0.4">
      <c r="H4" s="137" t="s">
        <v>146</v>
      </c>
      <c r="I4" s="137"/>
      <c r="J4" s="137"/>
    </row>
    <row r="7" spans="1:15" ht="22.8" x14ac:dyDescent="0.4">
      <c r="A7" s="142" t="s">
        <v>32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15" ht="104.25" customHeight="1" x14ac:dyDescent="0.4">
      <c r="A8" s="138" t="s">
        <v>139</v>
      </c>
      <c r="B8" s="138"/>
      <c r="C8" s="138"/>
      <c r="D8" s="138"/>
      <c r="E8" s="138"/>
      <c r="F8" s="138"/>
      <c r="G8" s="138"/>
      <c r="H8" s="138"/>
      <c r="I8" s="138"/>
      <c r="J8" s="138"/>
      <c r="K8" s="63"/>
      <c r="L8" s="63"/>
      <c r="M8" s="63"/>
      <c r="N8" s="63"/>
      <c r="O8" s="63"/>
    </row>
    <row r="9" spans="1:15" hidden="1" x14ac:dyDescent="0.4"/>
    <row r="10" spans="1:15" ht="3" customHeight="1" x14ac:dyDescent="0.4"/>
    <row r="11" spans="1:15" x14ac:dyDescent="0.4">
      <c r="A11" s="64" t="s">
        <v>9</v>
      </c>
    </row>
    <row r="12" spans="1:15" x14ac:dyDescent="0.4">
      <c r="A12" s="6" t="s">
        <v>10</v>
      </c>
      <c r="J12" s="65" t="s">
        <v>33</v>
      </c>
    </row>
    <row r="13" spans="1:15" x14ac:dyDescent="0.4">
      <c r="A13" s="143" t="s">
        <v>17</v>
      </c>
      <c r="B13" s="143" t="s">
        <v>18</v>
      </c>
      <c r="C13" s="143" t="s">
        <v>19</v>
      </c>
      <c r="D13" s="143" t="s">
        <v>20</v>
      </c>
      <c r="E13" s="143" t="s">
        <v>80</v>
      </c>
      <c r="F13" s="143" t="s">
        <v>81</v>
      </c>
      <c r="G13" s="143" t="s">
        <v>2</v>
      </c>
      <c r="H13" s="143" t="s">
        <v>3</v>
      </c>
      <c r="I13" s="143" t="s">
        <v>4</v>
      </c>
      <c r="J13" s="143"/>
    </row>
    <row r="14" spans="1:15" ht="203.4" customHeight="1" x14ac:dyDescent="0.4">
      <c r="A14" s="143"/>
      <c r="B14" s="143"/>
      <c r="C14" s="143"/>
      <c r="D14" s="143"/>
      <c r="E14" s="143"/>
      <c r="F14" s="143"/>
      <c r="G14" s="143"/>
      <c r="H14" s="143"/>
      <c r="I14" s="66" t="s">
        <v>5</v>
      </c>
      <c r="J14" s="66" t="s">
        <v>6</v>
      </c>
    </row>
    <row r="15" spans="1:15" ht="36" customHeight="1" x14ac:dyDescent="0.4">
      <c r="A15" s="66">
        <v>1</v>
      </c>
      <c r="B15" s="66">
        <v>2</v>
      </c>
      <c r="C15" s="66">
        <v>3</v>
      </c>
      <c r="D15" s="66">
        <v>4</v>
      </c>
      <c r="E15" s="66">
        <v>5</v>
      </c>
      <c r="F15" s="66">
        <v>6</v>
      </c>
      <c r="G15" s="66">
        <v>7</v>
      </c>
      <c r="H15" s="66">
        <v>8</v>
      </c>
      <c r="I15" s="67">
        <v>9</v>
      </c>
      <c r="J15" s="67">
        <v>10</v>
      </c>
    </row>
    <row r="16" spans="1:15" ht="34.200000000000003" customHeight="1" x14ac:dyDescent="0.4">
      <c r="A16" s="68" t="s">
        <v>53</v>
      </c>
      <c r="B16" s="68" t="s">
        <v>82</v>
      </c>
      <c r="C16" s="68" t="s">
        <v>82</v>
      </c>
      <c r="D16" s="139" t="s">
        <v>83</v>
      </c>
      <c r="E16" s="140"/>
      <c r="F16" s="141"/>
      <c r="G16" s="69">
        <f>G17</f>
        <v>0</v>
      </c>
      <c r="H16" s="69">
        <f t="shared" ref="H16:J16" si="0">H17</f>
        <v>0</v>
      </c>
      <c r="I16" s="69">
        <f t="shared" si="0"/>
        <v>0</v>
      </c>
      <c r="J16" s="69">
        <f t="shared" si="0"/>
        <v>0</v>
      </c>
    </row>
    <row r="17" spans="1:10" ht="34.950000000000003" customHeight="1" x14ac:dyDescent="0.4">
      <c r="A17" s="68" t="s">
        <v>55</v>
      </c>
      <c r="B17" s="68" t="s">
        <v>82</v>
      </c>
      <c r="C17" s="68" t="s">
        <v>82</v>
      </c>
      <c r="D17" s="139" t="s">
        <v>83</v>
      </c>
      <c r="E17" s="140"/>
      <c r="F17" s="141"/>
      <c r="G17" s="69">
        <f>G19+G20+G18</f>
        <v>0</v>
      </c>
      <c r="H17" s="69">
        <f t="shared" ref="H17:J17" si="1">H19+H20+H18</f>
        <v>0</v>
      </c>
      <c r="I17" s="69">
        <f t="shared" si="1"/>
        <v>0</v>
      </c>
      <c r="J17" s="69">
        <f t="shared" si="1"/>
        <v>0</v>
      </c>
    </row>
    <row r="18" spans="1:10" ht="85.8" customHeight="1" x14ac:dyDescent="0.4">
      <c r="A18" s="70" t="s">
        <v>113</v>
      </c>
      <c r="B18" s="71" t="s">
        <v>114</v>
      </c>
      <c r="C18" s="95" t="s">
        <v>115</v>
      </c>
      <c r="D18" s="93" t="s">
        <v>116</v>
      </c>
      <c r="E18" s="94" t="s">
        <v>140</v>
      </c>
      <c r="F18" s="71" t="s">
        <v>141</v>
      </c>
      <c r="G18" s="72">
        <v>30000</v>
      </c>
      <c r="H18" s="72">
        <v>30000</v>
      </c>
      <c r="I18" s="69">
        <v>0</v>
      </c>
      <c r="J18" s="69">
        <v>0</v>
      </c>
    </row>
    <row r="19" spans="1:10" ht="87" customHeight="1" x14ac:dyDescent="0.4">
      <c r="A19" s="70" t="s">
        <v>113</v>
      </c>
      <c r="B19" s="70" t="s">
        <v>114</v>
      </c>
      <c r="C19" s="96" t="s">
        <v>115</v>
      </c>
      <c r="D19" s="75" t="s">
        <v>116</v>
      </c>
      <c r="E19" s="75" t="s">
        <v>130</v>
      </c>
      <c r="F19" s="71" t="s">
        <v>131</v>
      </c>
      <c r="G19" s="72">
        <f>H19+I19++J19</f>
        <v>35515</v>
      </c>
      <c r="H19" s="72">
        <v>35515</v>
      </c>
      <c r="I19" s="72">
        <v>0</v>
      </c>
      <c r="J19" s="72">
        <v>0</v>
      </c>
    </row>
    <row r="20" spans="1:10" ht="81.599999999999994" customHeight="1" x14ac:dyDescent="0.4">
      <c r="A20" s="70" t="s">
        <v>96</v>
      </c>
      <c r="B20" s="70" t="s">
        <v>97</v>
      </c>
      <c r="C20" s="96" t="s">
        <v>98</v>
      </c>
      <c r="D20" s="75" t="s">
        <v>99</v>
      </c>
      <c r="E20" s="75" t="s">
        <v>84</v>
      </c>
      <c r="F20" s="71" t="s">
        <v>85</v>
      </c>
      <c r="G20" s="72">
        <f>H20+I20++J20</f>
        <v>-65515</v>
      </c>
      <c r="H20" s="72">
        <f>-35515-30000</f>
        <v>-65515</v>
      </c>
      <c r="I20" s="72">
        <v>0</v>
      </c>
      <c r="J20" s="72">
        <v>0</v>
      </c>
    </row>
    <row r="21" spans="1:10" ht="28.8" hidden="1" customHeight="1" x14ac:dyDescent="0.4">
      <c r="A21" s="68">
        <v>3700000</v>
      </c>
      <c r="B21" s="68" t="s">
        <v>82</v>
      </c>
      <c r="C21" s="68" t="s">
        <v>82</v>
      </c>
      <c r="D21" s="139" t="s">
        <v>86</v>
      </c>
      <c r="E21" s="140"/>
      <c r="F21" s="141"/>
      <c r="G21" s="69">
        <f>G22</f>
        <v>0</v>
      </c>
      <c r="H21" s="69">
        <f t="shared" ref="H21:J21" si="2">H22</f>
        <v>0</v>
      </c>
      <c r="I21" s="69">
        <f t="shared" si="2"/>
        <v>0</v>
      </c>
      <c r="J21" s="69">
        <f t="shared" si="2"/>
        <v>0</v>
      </c>
    </row>
    <row r="22" spans="1:10" ht="29.4" hidden="1" customHeight="1" x14ac:dyDescent="0.4">
      <c r="A22" s="68">
        <v>3710000</v>
      </c>
      <c r="B22" s="68" t="s">
        <v>82</v>
      </c>
      <c r="C22" s="68" t="s">
        <v>82</v>
      </c>
      <c r="D22" s="139" t="s">
        <v>86</v>
      </c>
      <c r="E22" s="140"/>
      <c r="F22" s="141"/>
      <c r="G22" s="69">
        <f>SUM(G23:G23)</f>
        <v>0</v>
      </c>
      <c r="H22" s="69">
        <f>SUM(H23:H23)</f>
        <v>0</v>
      </c>
      <c r="I22" s="69">
        <f>SUM(I23:I23)</f>
        <v>0</v>
      </c>
      <c r="J22" s="69">
        <f>SUM(J23:J23)</f>
        <v>0</v>
      </c>
    </row>
    <row r="23" spans="1:10" ht="70.8" hidden="1" customHeight="1" x14ac:dyDescent="0.4">
      <c r="A23" s="73" t="s">
        <v>74</v>
      </c>
      <c r="B23" s="73" t="s">
        <v>75</v>
      </c>
      <c r="C23" s="74" t="s">
        <v>56</v>
      </c>
      <c r="D23" s="76" t="s">
        <v>76</v>
      </c>
      <c r="E23" s="77" t="s">
        <v>84</v>
      </c>
      <c r="F23" s="75" t="s">
        <v>85</v>
      </c>
      <c r="G23" s="69">
        <f>H23+I23</f>
        <v>0</v>
      </c>
      <c r="H23" s="72">
        <v>0</v>
      </c>
      <c r="I23" s="72">
        <v>0</v>
      </c>
      <c r="J23" s="72"/>
    </row>
    <row r="24" spans="1:10" ht="43.5" customHeight="1" x14ac:dyDescent="0.4">
      <c r="A24" s="78" t="s">
        <v>8</v>
      </c>
      <c r="B24" s="78" t="s">
        <v>8</v>
      </c>
      <c r="C24" s="78" t="s">
        <v>8</v>
      </c>
      <c r="D24" s="68" t="s">
        <v>30</v>
      </c>
      <c r="E24" s="68" t="s">
        <v>8</v>
      </c>
      <c r="F24" s="68" t="s">
        <v>8</v>
      </c>
      <c r="G24" s="69">
        <f>G17</f>
        <v>0</v>
      </c>
      <c r="H24" s="69">
        <f t="shared" ref="H24:J24" si="3">H17</f>
        <v>0</v>
      </c>
      <c r="I24" s="69">
        <f t="shared" si="3"/>
        <v>0</v>
      </c>
      <c r="J24" s="69">
        <f t="shared" si="3"/>
        <v>0</v>
      </c>
    </row>
  </sheetData>
  <mergeCells count="19">
    <mergeCell ref="D21:F21"/>
    <mergeCell ref="D22:F22"/>
    <mergeCell ref="A7:O7"/>
    <mergeCell ref="G13:G14"/>
    <mergeCell ref="H13:H14"/>
    <mergeCell ref="I13:J13"/>
    <mergeCell ref="D16:F16"/>
    <mergeCell ref="D17:F17"/>
    <mergeCell ref="A13:A14"/>
    <mergeCell ref="B13:B14"/>
    <mergeCell ref="C13:C14"/>
    <mergeCell ref="D13:D14"/>
    <mergeCell ref="E13:E14"/>
    <mergeCell ref="F13:F14"/>
    <mergeCell ref="H2:J2"/>
    <mergeCell ref="H3:J3"/>
    <mergeCell ref="H4:J4"/>
    <mergeCell ref="A8:J8"/>
    <mergeCell ref="H1:J1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1'!Заголовки_для_друку</vt:lpstr>
      <vt:lpstr>'додаток 3'!Заголовки_для_друку</vt:lpstr>
      <vt:lpstr>'додаток 7'!Заголовки_для_друку</vt:lpstr>
      <vt:lpstr>'додаток 1'!Область_друку</vt:lpstr>
      <vt:lpstr>'додаток 2'!Область_друку</vt:lpstr>
      <vt:lpstr>'додаток 3'!Область_друку</vt:lpstr>
      <vt:lpstr>'додаток 5'!Область_друку</vt:lpstr>
      <vt:lpstr>'додаток 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Тетяна Волошина</cp:lastModifiedBy>
  <cp:lastPrinted>2026-01-20T08:07:25Z</cp:lastPrinted>
  <dcterms:created xsi:type="dcterms:W3CDTF">2024-04-09T18:30:40Z</dcterms:created>
  <dcterms:modified xsi:type="dcterms:W3CDTF">2026-01-20T08:08:32Z</dcterms:modified>
</cp:coreProperties>
</file>